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galso01\Downloads\"/>
    </mc:Choice>
  </mc:AlternateContent>
  <xr:revisionPtr revIDLastSave="0" documentId="13_ncr:1_{822F2569-84F1-4B61-A7D8-9EC580EB1496}" xr6:coauthVersionLast="47" xr6:coauthVersionMax="47" xr10:uidLastSave="{00000000-0000-0000-0000-000000000000}"/>
  <bookViews>
    <workbookView xWindow="-26505" yWindow="705" windowWidth="25905" windowHeight="12300" tabRatio="687" firstSheet="1" activeTab="1" xr2:uid="{D63885AB-DC0D-4682-8C11-20A9E53BBE13}"/>
  </bookViews>
  <sheets>
    <sheet name="0. Liste des versions" sheetId="11" r:id="rId1"/>
    <sheet name="1. Demande" sheetId="1" r:id="rId2"/>
    <sheet name="2. Plan d'implantation" sheetId="2" r:id="rId3"/>
    <sheet name="3. Dépenses détaillées" sheetId="12" r:id="rId4"/>
    <sheet name="4. Surcoût d’exploitation" sheetId="4" r:id="rId5"/>
    <sheet name="5. Échéancier" sheetId="6" r:id="rId6"/>
    <sheet name="6. Scénario référence" sheetId="10" r:id="rId7"/>
    <sheet name="Feuil8" sheetId="8" r:id="rId8"/>
    <sheet name="7. Scénario référence innovatio" sheetId="7" state="hidden" r:id="rId9"/>
    <sheet name="Listes" sheetId="5" state="hidden" r:id="rId10"/>
  </sheets>
  <definedNames>
    <definedName name="ScRefAnn">'3. Dépenses détaillées'!$D$72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2" l="1"/>
  <c r="D66" i="12"/>
  <c r="D51" i="12" l="1"/>
  <c r="P38" i="12" l="1"/>
  <c r="O51" i="12"/>
  <c r="M51" i="12"/>
  <c r="L51" i="12"/>
  <c r="J51" i="12"/>
  <c r="I51" i="12"/>
  <c r="G51" i="12"/>
  <c r="F51" i="12"/>
  <c r="Q50" i="12"/>
  <c r="P50" i="12"/>
  <c r="Q49" i="12"/>
  <c r="P49" i="12"/>
  <c r="Q48" i="12"/>
  <c r="P48" i="12"/>
  <c r="P47" i="12"/>
  <c r="N47" i="12"/>
  <c r="N51" i="12" s="1"/>
  <c r="K47" i="12"/>
  <c r="K51" i="12" s="1"/>
  <c r="H47" i="12"/>
  <c r="H51" i="12" s="1"/>
  <c r="E47" i="12"/>
  <c r="E51" i="12" s="1"/>
  <c r="R50" i="12" l="1"/>
  <c r="R48" i="12"/>
  <c r="R49" i="12"/>
  <c r="P51" i="12"/>
  <c r="Q47" i="12"/>
  <c r="Q51" i="12" l="1"/>
  <c r="R47" i="12"/>
  <c r="R51" i="12" s="1"/>
  <c r="D31" i="4" l="1"/>
  <c r="AB45" i="2"/>
  <c r="AA45" i="2"/>
  <c r="Z45" i="2"/>
  <c r="Y45" i="2"/>
  <c r="N45" i="2"/>
  <c r="O45" i="2"/>
  <c r="D70" i="12" s="1"/>
  <c r="D72" i="12" s="1"/>
  <c r="M45" i="2"/>
  <c r="Q8" i="12"/>
  <c r="N42" i="12"/>
  <c r="M42" i="12"/>
  <c r="K42" i="12"/>
  <c r="J42" i="12"/>
  <c r="H42" i="12"/>
  <c r="G42" i="12"/>
  <c r="E42" i="12"/>
  <c r="D42" i="12"/>
  <c r="Q41" i="12"/>
  <c r="P41" i="12"/>
  <c r="Q40" i="12"/>
  <c r="P40" i="12"/>
  <c r="Q39" i="12"/>
  <c r="P39" i="12"/>
  <c r="Q38" i="12"/>
  <c r="R38" i="12" s="1"/>
  <c r="O36" i="12"/>
  <c r="N36" i="12"/>
  <c r="M36" i="12"/>
  <c r="L36" i="12"/>
  <c r="K36" i="12"/>
  <c r="J36" i="12"/>
  <c r="I36" i="12"/>
  <c r="H36" i="12"/>
  <c r="G36" i="12"/>
  <c r="F36" i="12"/>
  <c r="E36" i="12"/>
  <c r="D36" i="12"/>
  <c r="Q35" i="12"/>
  <c r="P35" i="12"/>
  <c r="Q34" i="12"/>
  <c r="P34" i="12"/>
  <c r="Q33" i="12"/>
  <c r="P33" i="12"/>
  <c r="Q32" i="12"/>
  <c r="P32" i="12"/>
  <c r="O30" i="12"/>
  <c r="N30" i="12"/>
  <c r="M30" i="12"/>
  <c r="L30" i="12"/>
  <c r="K30" i="12"/>
  <c r="J30" i="12"/>
  <c r="I30" i="12"/>
  <c r="H30" i="12"/>
  <c r="G30" i="12"/>
  <c r="F30" i="12"/>
  <c r="E30" i="12"/>
  <c r="D30" i="12"/>
  <c r="Q29" i="12"/>
  <c r="P29" i="12"/>
  <c r="Q28" i="12"/>
  <c r="P28" i="12"/>
  <c r="Q27" i="12"/>
  <c r="P27" i="12"/>
  <c r="Q26" i="12"/>
  <c r="P26" i="12"/>
  <c r="O24" i="12"/>
  <c r="N24" i="12"/>
  <c r="M24" i="12"/>
  <c r="L24" i="12"/>
  <c r="K24" i="12"/>
  <c r="J24" i="12"/>
  <c r="I24" i="12"/>
  <c r="H24" i="12"/>
  <c r="G24" i="12"/>
  <c r="F24" i="12"/>
  <c r="E24" i="12"/>
  <c r="D24" i="12"/>
  <c r="Q23" i="12"/>
  <c r="P23" i="12"/>
  <c r="Q22" i="12"/>
  <c r="P22" i="12"/>
  <c r="Q21" i="12"/>
  <c r="P21" i="12"/>
  <c r="Q20" i="12"/>
  <c r="P20" i="12"/>
  <c r="O18" i="12"/>
  <c r="N18" i="12"/>
  <c r="M18" i="12"/>
  <c r="L18" i="12"/>
  <c r="K18" i="12"/>
  <c r="J18" i="12"/>
  <c r="I18" i="12"/>
  <c r="H18" i="12"/>
  <c r="G18" i="12"/>
  <c r="F18" i="12"/>
  <c r="E18" i="12"/>
  <c r="D18" i="12"/>
  <c r="Q17" i="12"/>
  <c r="P17" i="12"/>
  <c r="Q16" i="12"/>
  <c r="P16" i="12"/>
  <c r="Q15" i="12"/>
  <c r="P15" i="12"/>
  <c r="Q14" i="12"/>
  <c r="P14" i="12"/>
  <c r="O12" i="12"/>
  <c r="N12" i="12"/>
  <c r="M12" i="12"/>
  <c r="L12" i="12"/>
  <c r="K12" i="12"/>
  <c r="J12" i="12"/>
  <c r="I12" i="12"/>
  <c r="H12" i="12"/>
  <c r="G12" i="12"/>
  <c r="F12" i="12"/>
  <c r="E12" i="12"/>
  <c r="D12" i="12"/>
  <c r="Q11" i="12"/>
  <c r="P11" i="12"/>
  <c r="Q10" i="12"/>
  <c r="P10" i="12"/>
  <c r="Q9" i="12"/>
  <c r="P9" i="12"/>
  <c r="P8" i="12"/>
  <c r="E31" i="4"/>
  <c r="F31" i="4"/>
  <c r="G31" i="4"/>
  <c r="D13" i="4"/>
  <c r="D24" i="4"/>
  <c r="D19" i="4" s="1"/>
  <c r="E24" i="4"/>
  <c r="G43" i="12" l="1"/>
  <c r="P36" i="12"/>
  <c r="Q36" i="12"/>
  <c r="R10" i="12"/>
  <c r="R34" i="12"/>
  <c r="R11" i="12"/>
  <c r="R23" i="12"/>
  <c r="R41" i="12"/>
  <c r="R16" i="12"/>
  <c r="R35" i="12"/>
  <c r="R22" i="12"/>
  <c r="R17" i="12"/>
  <c r="R29" i="12"/>
  <c r="R14" i="12"/>
  <c r="R26" i="12"/>
  <c r="R9" i="12"/>
  <c r="R21" i="12"/>
  <c r="R33" i="12"/>
  <c r="R40" i="12"/>
  <c r="R28" i="12"/>
  <c r="R8" i="12"/>
  <c r="R20" i="12"/>
  <c r="R32" i="12"/>
  <c r="R39" i="12"/>
  <c r="R15" i="12"/>
  <c r="R27" i="12"/>
  <c r="K43" i="12"/>
  <c r="K44" i="12" s="1"/>
  <c r="M43" i="12"/>
  <c r="M44" i="12" s="1"/>
  <c r="N43" i="12"/>
  <c r="N44" i="12" s="1"/>
  <c r="I43" i="12"/>
  <c r="F43" i="12"/>
  <c r="L43" i="12"/>
  <c r="G44" i="12"/>
  <c r="D43" i="12"/>
  <c r="D44" i="12" s="1"/>
  <c r="H43" i="12"/>
  <c r="H44" i="12" s="1"/>
  <c r="O43" i="12"/>
  <c r="E43" i="12"/>
  <c r="E44" i="12" s="1"/>
  <c r="J43" i="12"/>
  <c r="J44" i="12" s="1"/>
  <c r="P30" i="12"/>
  <c r="P24" i="12"/>
  <c r="Q12" i="12"/>
  <c r="Q24" i="12"/>
  <c r="P18" i="12"/>
  <c r="P42" i="12"/>
  <c r="P12" i="12"/>
  <c r="Q42" i="12"/>
  <c r="Q18" i="12"/>
  <c r="Q30" i="12"/>
  <c r="R42" i="12" l="1"/>
  <c r="Q44" i="12"/>
  <c r="P44" i="12"/>
  <c r="R36" i="12"/>
  <c r="P43" i="12"/>
  <c r="E76" i="12" s="1"/>
  <c r="R30" i="12"/>
  <c r="R12" i="12"/>
  <c r="R18" i="12"/>
  <c r="R24" i="12"/>
  <c r="H31" i="10"/>
  <c r="L31" i="10"/>
  <c r="K31" i="10"/>
  <c r="J31" i="10"/>
  <c r="I31" i="10"/>
  <c r="R44" i="12" l="1"/>
  <c r="Q43" i="12"/>
  <c r="H32" i="10"/>
  <c r="L32" i="10"/>
  <c r="K32" i="10"/>
  <c r="J32" i="10"/>
  <c r="I32" i="10"/>
  <c r="H60" i="7"/>
  <c r="J49" i="7"/>
  <c r="H49" i="7"/>
  <c r="L48" i="7"/>
  <c r="K48" i="7"/>
  <c r="J48" i="7"/>
  <c r="I48" i="7"/>
  <c r="G53" i="7" s="1"/>
  <c r="H48" i="7"/>
  <c r="L39" i="7"/>
  <c r="J39" i="7"/>
  <c r="H39" i="7"/>
  <c r="L38" i="7"/>
  <c r="L49" i="7" s="1"/>
  <c r="K38" i="7"/>
  <c r="K49" i="7" s="1"/>
  <c r="J38" i="7"/>
  <c r="I38" i="7"/>
  <c r="I49" i="7" s="1"/>
  <c r="H32" i="7"/>
  <c r="D32" i="7"/>
  <c r="H31" i="7"/>
  <c r="D31" i="7"/>
  <c r="K39" i="7" s="1"/>
  <c r="H30" i="7"/>
  <c r="D30" i="7"/>
  <c r="H29" i="7"/>
  <c r="D29" i="7"/>
  <c r="I39" i="7" s="1"/>
  <c r="H55" i="4"/>
  <c r="H50" i="4"/>
  <c r="G50" i="4"/>
  <c r="F50" i="4"/>
  <c r="E50" i="4"/>
  <c r="D50" i="4"/>
  <c r="H46" i="4"/>
  <c r="H40" i="4"/>
  <c r="G40" i="4"/>
  <c r="F40" i="4"/>
  <c r="E40" i="4"/>
  <c r="D40" i="4"/>
  <c r="H39" i="4"/>
  <c r="H30" i="4"/>
  <c r="H29" i="4"/>
  <c r="H28" i="4"/>
  <c r="H26" i="4"/>
  <c r="G26" i="4"/>
  <c r="F26" i="4"/>
  <c r="E26" i="4"/>
  <c r="D26" i="4"/>
  <c r="G24" i="4"/>
  <c r="G28" i="4" s="1"/>
  <c r="F24" i="4"/>
  <c r="F19" i="4" s="1"/>
  <c r="E19" i="4"/>
  <c r="D28" i="4"/>
  <c r="G19" i="4"/>
  <c r="H18" i="4"/>
  <c r="H16" i="4"/>
  <c r="H19" i="4" s="1"/>
  <c r="G16" i="4"/>
  <c r="F16" i="4"/>
  <c r="E16" i="4"/>
  <c r="D16" i="4"/>
  <c r="H13" i="4"/>
  <c r="G13" i="4"/>
  <c r="F13" i="4"/>
  <c r="E13" i="4"/>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E77" i="12" l="1"/>
  <c r="R43" i="12"/>
  <c r="F28" i="4"/>
  <c r="G56" i="7"/>
  <c r="G55" i="7"/>
  <c r="G54" i="7"/>
  <c r="E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Éthier, Corinne</author>
    <author>Martel, Marie-Claude</author>
  </authors>
  <commentList>
    <comment ref="D8" authorId="0" shapeId="0" xr:uid="{C9E7802B-2913-4F89-AA73-00BD5A03B5B3}">
      <text>
        <r>
          <rPr>
            <sz val="9"/>
            <color indexed="81"/>
            <rFont val="Tahoma"/>
            <family val="2"/>
          </rPr>
          <t>Combustion: Nom du combustible
Procédé ou autre: intrant ou extrant</t>
        </r>
      </text>
    </comment>
    <comment ref="G8" authorId="0" shapeId="0" xr:uid="{05070653-F14F-467D-B78C-9670F5827D64}">
      <text>
        <r>
          <rPr>
            <sz val="9"/>
            <color indexed="81"/>
            <rFont val="Tahoma"/>
            <family val="2"/>
          </rPr>
          <t>Teneur en carbone, PCS, facteur d'émission, génération de méthane, PRP, etc.</t>
        </r>
      </text>
    </comment>
    <comment ref="O8" authorId="1" shapeId="0" xr:uid="{0B6F4C19-A896-4AA3-8F7B-41D33DF89469}">
      <text>
        <r>
          <rPr>
            <sz val="9"/>
            <color indexed="81"/>
            <rFont val="Tahoma"/>
            <family val="2"/>
          </rPr>
          <t xml:space="preserve">Remplir cette colonne dans les cas suivants:
-Remplacement d'équipement vétuste, c.-à-d. dont la durée de vie résiduelle est inférieur à 10 ans;
-Remplacement d'équipement qui nécéssiterait des réparations majeures afin de prolonger sa vie de 10 ans;
-Construction d'usine,
</t>
        </r>
      </text>
    </comment>
    <comment ref="P8" authorId="0" shapeId="0" xr:uid="{F760F6EE-D0D0-4ADB-A956-04BABA29C747}">
      <text>
        <r>
          <rPr>
            <sz val="9"/>
            <color indexed="81"/>
            <rFont val="Tahoma"/>
            <family val="2"/>
          </rPr>
          <t>Combustion: Nom du combustible
Procédé ou autre: intrant ou extrant</t>
        </r>
      </text>
    </comment>
    <comment ref="S8" authorId="0" shapeId="0" xr:uid="{DB9ED76D-EE00-45E6-86AC-A4923F78B0FA}">
      <text>
        <r>
          <rPr>
            <sz val="9"/>
            <color indexed="81"/>
            <rFont val="Tahoma"/>
            <family val="2"/>
          </rPr>
          <t>Teneur en carbone, PCS, facteur d'émission, génération de méthane, PRP, etc.</t>
        </r>
      </text>
    </comment>
    <comment ref="AC8" authorId="0" shapeId="0" xr:uid="{2C78FBDD-F066-4B67-BBB9-3CFC8BCD6C8E}">
      <text>
        <r>
          <rPr>
            <sz val="9"/>
            <color indexed="81"/>
            <rFont val="Tahoma"/>
            <family val="2"/>
          </rPr>
          <t>Coût d'investissement / 
(Coût d'exploitation du scénario de référence
+ Coût de réparation horizon 10 ans du scénario de référence</t>
        </r>
        <r>
          <rPr>
            <sz val="9"/>
            <color indexed="81"/>
            <rFont val="Tahoma"/>
            <family val="2"/>
          </rPr>
          <t xml:space="preserve">
- Coûts d'exploitation du scénario de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Couture, Simon</author>
    <author>Éthier, Corinne</author>
  </authors>
  <commentList>
    <comment ref="D8" authorId="0" shapeId="0" xr:uid="{644D3B25-5F0C-4C00-9C34-C48356ED2C78}">
      <text>
        <r>
          <rPr>
            <b/>
            <sz val="12"/>
            <color indexed="81"/>
            <rFont val="Tahoma"/>
            <family val="2"/>
          </rPr>
          <t>Toutes les dépenses inscrites au fichier doivent exclure les taxes de ventes du Québec</t>
        </r>
      </text>
    </comment>
    <comment ref="D47" authorId="1" shapeId="0" xr:uid="{43D00D0B-5C4E-4788-BD7F-533A4A3CD435}">
      <text>
        <r>
          <rPr>
            <b/>
            <sz val="11"/>
            <color indexed="81"/>
            <rFont val="Tahoma"/>
            <family val="2"/>
          </rPr>
          <t>L'onglet 4 peut être utilisé pour estimer le surcoût, avant d'avoir les données réelles.</t>
        </r>
      </text>
    </comment>
    <comment ref="C63" authorId="1" shapeId="0" xr:uid="{FA7A249E-FD27-4871-95D4-15A775F6C435}">
      <text>
        <r>
          <rPr>
            <b/>
            <sz val="11"/>
            <color indexed="81"/>
            <rFont val="Tahoma"/>
            <family val="2"/>
          </rPr>
          <t>Les autres sources gouvernementales incluent les crédits d’impôt, les prêts, les garanties de prêt et les prises de participation.</t>
        </r>
      </text>
    </comment>
    <comment ref="D72" authorId="1" shapeId="0" xr:uid="{17646023-2102-4581-B6FE-24F0EB736842}">
      <text>
        <r>
          <rPr>
            <b/>
            <sz val="11"/>
            <color indexed="81"/>
            <rFont val="Tahoma"/>
            <family val="2"/>
          </rPr>
          <t>Le coût du scénario de référence est soustrait des dépenses admissibles, et réparti pour chaque année de réalisation du projet de réduction de GES.</t>
        </r>
      </text>
    </comment>
    <comment ref="A76" authorId="0" shapeId="0" xr:uid="{B717F049-BE1A-4797-8729-D3A09B41E8E3}">
      <text>
        <r>
          <rPr>
            <b/>
            <sz val="11"/>
            <color indexed="81"/>
            <rFont val="Tahoma"/>
            <family val="2"/>
          </rPr>
          <t>Les frais d’administration ne peuvent dépasser 10 % de la subvention.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Noël, Martin (TEQ)</author>
  </authors>
  <commentList>
    <comment ref="C5" authorId="0" shapeId="0" xr:uid="{02533E03-824D-417E-AF55-5A8EB2396003}">
      <text>
        <r>
          <rPr>
            <sz val="12"/>
            <color indexed="81"/>
            <rFont val="Tahoma"/>
            <family val="2"/>
          </rPr>
          <t>Le scénario de référence est défini comme le cas hypothétique qui représente le mieux les conditions qui auraient été observées en l’absence du projet ou d'innovation technologique. Ainsi, lorsque les sources du projet et du scénario de référence sont déterminées, elles doivent être comparées, ce qui permet d’établir le potentiel global de réduction des émissions de GES du projet. Il y a généralement plus d’un scénario de référence possible. Vous devez donc commencer par déterminer les différents scénarios de référence applicables au projet, pour ne retenir que celui qui est le plus représentatif de la situation, puis présenter la démarche qui vous aura permis de faire cet exercice.</t>
        </r>
      </text>
    </comment>
    <comment ref="L22" authorId="0" shapeId="0" xr:uid="{0C5FF78B-73AC-4ECB-A966-32ED58130DC8}">
      <text>
        <r>
          <rPr>
            <sz val="12"/>
            <color indexed="81"/>
            <rFont val="Tahoma"/>
            <family val="2"/>
          </rPr>
          <t xml:space="preserve">Déterminer le scénario de référence en remplissant le tableau ci-dessous. 
Pour chacun des scénarios, noter sur une échelle de 1 à 10 (1 = faible, 10 = élevé) le niveau de contraintes ou le niveau « d’obstacles » de chaque élément.
Pour chacun des scénarios, ajouter une explication dans la colonne « Commentaire » (coûts initiaux élevés, coûts d’exploitation élevés, baisse du rendement, de la qualité, approvisionnement insuffisant ou indisponible dans cette région, règlement applicable ou à venir, autres.).
Le scénario de référence conservé sera celui qui présente le moins de contraintes ou d’obstacles (plus bas pointage total).
Au besoin, ajuster le nombre de scénarios de référence ou de scénarios de projet possibles.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Noël, Martin (TEQ)</author>
  </authors>
  <commentList>
    <comment ref="C6" authorId="0" shapeId="0" xr:uid="{08DFDF36-E5CF-44CA-8DAE-ACA17F12F14F}">
      <text>
        <r>
          <rPr>
            <b/>
            <u/>
            <sz val="12"/>
            <color indexed="81"/>
            <rFont val="Tahoma"/>
            <family val="2"/>
          </rPr>
          <t>S</t>
        </r>
        <r>
          <rPr>
            <b/>
            <u/>
            <sz val="12"/>
            <color indexed="10"/>
            <rFont val="Tahoma"/>
            <family val="2"/>
          </rPr>
          <t xml:space="preserve">ection 1. </t>
        </r>
        <r>
          <rPr>
            <b/>
            <strike/>
            <u/>
            <sz val="12"/>
            <color indexed="10"/>
            <rFont val="Tahoma"/>
            <family val="2"/>
          </rPr>
          <t>Étapes 1/6 :</t>
        </r>
        <r>
          <rPr>
            <sz val="12"/>
            <color indexed="81"/>
            <rFont val="Tahoma"/>
            <family val="2"/>
          </rPr>
          <t xml:space="preserve">
- Sélectionnez la catégorie de la technologie proposée. 
Cette catégorisation vous permettra de bien identifier les formes d’énergie touchées par votre technologie et d’identifier correctement le scénario de référence pour la quantification des émissions de GES et des impacts énergétiques.</t>
        </r>
      </text>
    </comment>
    <comment ref="C11" authorId="0" shapeId="0" xr:uid="{2046A267-F0B3-4A57-9FE1-42432BB8F413}">
      <text>
        <r>
          <rPr>
            <sz val="12"/>
            <color indexed="81"/>
            <rFont val="Tahoma"/>
            <family val="2"/>
          </rPr>
          <t>Le scénario de référence est déterminé par rapport aux caractéristiques spécifiques de la technologie et représente ce qui se produirait en l’absence de cette dernière, selon les pratiques courantes. 
Il existe donc plusieurs scénarios possibles lorsque la technologie n’est pas disponible. Toutefois, un seul d’entre eux peut être retenu comme scénario de référence. Il s’agit du scénario qui présente le moins de contraintes à sa réalisation. 
Il est important de conserver une équivalence fonctionnelle entre les différents scénarios considérés (équivalence de produit ou de service).
Cette section vise à déterminer lequel des scénarios possibles doit être conservé en tant que scénario de référence.</t>
        </r>
        <r>
          <rPr>
            <b/>
            <sz val="12"/>
            <color indexed="81"/>
            <rFont val="Tahoma"/>
            <family val="2"/>
          </rPr>
          <t xml:space="preserve">
</t>
        </r>
        <r>
          <rPr>
            <b/>
            <u/>
            <sz val="12"/>
            <color indexed="81"/>
            <rFont val="Tahoma"/>
            <family val="2"/>
          </rPr>
          <t>Étapes 2/6 :</t>
        </r>
        <r>
          <rPr>
            <b/>
            <sz val="12"/>
            <color indexed="81"/>
            <rFont val="Tahoma"/>
            <family val="2"/>
          </rPr>
          <t xml:space="preserve">
- </t>
        </r>
        <r>
          <rPr>
            <sz val="12"/>
            <color indexed="81"/>
            <rFont val="Tahoma"/>
            <family val="2"/>
          </rPr>
          <t xml:space="preserve">Décrivez la situation actuelle ou encore la pratique courante.
- Choisissez un nom de scénario.
</t>
        </r>
        <r>
          <rPr>
            <b/>
            <u/>
            <sz val="12"/>
            <color indexed="81"/>
            <rFont val="Tahoma"/>
            <family val="2"/>
          </rPr>
          <t>Étapes 3/6 :</t>
        </r>
        <r>
          <rPr>
            <sz val="12"/>
            <color indexed="81"/>
            <rFont val="Tahoma"/>
            <family val="2"/>
          </rPr>
          <t xml:space="preserve">
- En excluant la pratique courante, quels pourraient être les autres scénarios possibles et crédibles (2 à 3 scénarios).
- Choissisez un nom pour chacun des scénarios proposés.</t>
        </r>
      </text>
    </comment>
    <comment ref="H28" authorId="0" shapeId="0" xr:uid="{1168BB42-1A03-435E-9579-430BD5634EE6}">
      <text>
        <r>
          <rPr>
            <b/>
            <u/>
            <sz val="12"/>
            <color indexed="81"/>
            <rFont val="Tahoma"/>
            <family val="2"/>
          </rPr>
          <t>Étapes 4/6 :</t>
        </r>
        <r>
          <rPr>
            <b/>
            <sz val="12"/>
            <color indexed="81"/>
            <rFont val="Tahoma"/>
            <family val="2"/>
          </rPr>
          <t xml:space="preserve">
</t>
        </r>
        <r>
          <rPr>
            <sz val="12"/>
            <color indexed="81"/>
            <rFont val="Tahoma"/>
            <family val="2"/>
          </rPr>
          <t>- Décrivez le projet ou technologie proposé lors du déploiement.</t>
        </r>
        <r>
          <rPr>
            <sz val="9"/>
            <color indexed="81"/>
            <rFont val="Tahoma"/>
            <family val="2"/>
          </rPr>
          <t xml:space="preserve">
</t>
        </r>
      </text>
    </comment>
    <comment ref="L38" authorId="0" shapeId="0" xr:uid="{F1976E87-183F-4958-AC01-E75F40DBB238}">
      <text>
        <r>
          <rPr>
            <b/>
            <u/>
            <sz val="12"/>
            <color indexed="81"/>
            <rFont val="Tahoma"/>
            <family val="2"/>
          </rPr>
          <t>Étapes 5/6 :</t>
        </r>
        <r>
          <rPr>
            <sz val="12"/>
            <color indexed="81"/>
            <rFont val="Tahoma"/>
            <family val="2"/>
          </rPr>
          <t xml:space="preserve">
- Déterminez le scénario de référence en remplissant le tableau ci-dessous. 
- Pour chacun des scénarios, notez sur une échelle de 1 à 10 (1 = faible, 10 = élevé) le niveau de contraintes ou le niveau « d’obstacles » de chaque élément.
Le scénario de référence conservé sera celui qui présente le moins de contraintes ou d’obstacles (plus bas pointage total).
</t>
        </r>
      </text>
    </comment>
    <comment ref="C52" authorId="0" shapeId="0" xr:uid="{904BA7A2-26EC-46EA-8071-6BA74D628CBE}">
      <text>
        <r>
          <rPr>
            <sz val="12"/>
            <color indexed="81"/>
            <rFont val="Tahoma"/>
            <family val="2"/>
          </rPr>
          <t>Scénario de rérérence retenu à la suite de l'analyse des contraintes.
Note : Si deux scénarios ont le même plus bas pointage, révisez la matrice de quantification pour qu'il n'y ait qu'un seul scénario de référence.</t>
        </r>
      </text>
    </comment>
    <comment ref="C60" authorId="0" shapeId="0" xr:uid="{0A127665-AD69-47B2-A071-D34BE14750E6}">
      <text>
        <r>
          <rPr>
            <b/>
            <u/>
            <sz val="12"/>
            <color indexed="81"/>
            <rFont val="Tahoma"/>
            <family val="2"/>
          </rPr>
          <t>Étapes 6/6 :</t>
        </r>
        <r>
          <rPr>
            <b/>
            <sz val="12"/>
            <color indexed="81"/>
            <rFont val="Tahoma"/>
            <family val="2"/>
          </rPr>
          <t xml:space="preserve">
- </t>
        </r>
        <r>
          <rPr>
            <sz val="12"/>
            <color indexed="81"/>
            <rFont val="Tahoma"/>
            <family val="2"/>
          </rPr>
          <t>Sélectionnez l'unité de base qui servira à la quantification des impacts énergétiques et GES du scénario de référence et du cas type déployé.</t>
        </r>
        <r>
          <rPr>
            <b/>
            <sz val="12"/>
            <color indexed="81"/>
            <rFont val="Tahoma"/>
            <family val="2"/>
          </rPr>
          <t xml:space="preserve">
</t>
        </r>
        <r>
          <rPr>
            <sz val="12"/>
            <color indexed="81"/>
            <rFont val="Tahoma"/>
            <family val="2"/>
          </rPr>
          <t xml:space="preserve">
- L’unité de base peut être exprimée ainsi : machine, usine, mètre cube, litre, kilogramme, tonne, kilomètre. 
- Si l'unité désirée n'est pas présente parmi les choix proposés, ajouter celle-ci dans la case ci-dessous et précisez si les impacts sont récurrents ou instantanés.
Les</t>
        </r>
        <r>
          <rPr>
            <u/>
            <sz val="12"/>
            <color indexed="81"/>
            <rFont val="Tahoma"/>
            <family val="2"/>
          </rPr>
          <t xml:space="preserve"> impacts récurrents</t>
        </r>
        <r>
          <rPr>
            <sz val="12"/>
            <color indexed="81"/>
            <rFont val="Tahoma"/>
            <family val="2"/>
          </rPr>
          <t xml:space="preserve"> découlent notamment du déploiement de machines (ex. : véhicules électriques, chaudières efficaces) ou d’usines (production de gaz naturel renouvelable), pour lesquels la technologie mise en service à l’an 1 est toujours fonctionnelle et présente encore les mêmes impacts énergétiques/GES aux années suivantes. 
Les </t>
        </r>
        <r>
          <rPr>
            <u/>
            <sz val="12"/>
            <color indexed="81"/>
            <rFont val="Tahoma"/>
            <family val="2"/>
          </rPr>
          <t>impacts instantanés</t>
        </r>
        <r>
          <rPr>
            <sz val="12"/>
            <color indexed="81"/>
            <rFont val="Tahoma"/>
            <family val="2"/>
          </rPr>
          <t xml:space="preserve"> sont constatés seulement dans l’année courante. Les impacts instantanés sont entre autres associés aux produits consommables (au mètre cube, au litre, au kilogramme, à la tonne et au kilomètre). Par exemple, pour la production d’un carburant renouvelable, l’impact énergétique/GES de la vente d’un litre de carburant est instantané, lors de sa consommation, etc. </t>
        </r>
      </text>
    </comment>
  </commentList>
</comments>
</file>

<file path=xl/sharedStrings.xml><?xml version="1.0" encoding="utf-8"?>
<sst xmlns="http://schemas.openxmlformats.org/spreadsheetml/2006/main" count="795" uniqueCount="408">
  <si>
    <t>Étude du PTE</t>
  </si>
  <si>
    <t>Projet de réduction des émissions de GES</t>
  </si>
  <si>
    <t>Innovation technologique</t>
  </si>
  <si>
    <t>Transport</t>
  </si>
  <si>
    <t>13-1943-00</t>
  </si>
  <si>
    <t>Raison sociale</t>
  </si>
  <si>
    <t>Industriel</t>
  </si>
  <si>
    <t>Agricole</t>
  </si>
  <si>
    <t>Adresse</t>
  </si>
  <si>
    <t>NEQ</t>
  </si>
  <si>
    <t>Autres</t>
  </si>
  <si>
    <t>Municipalité</t>
  </si>
  <si>
    <t xml:space="preserve">  Code postal</t>
  </si>
  <si>
    <t>Éolienne</t>
  </si>
  <si>
    <t>Appel</t>
  </si>
  <si>
    <t>Choisir…</t>
  </si>
  <si>
    <t>Nom</t>
  </si>
  <si>
    <t xml:space="preserve"> Prénom</t>
  </si>
  <si>
    <t>Géothermie</t>
  </si>
  <si>
    <t>Hydrolienne</t>
  </si>
  <si>
    <t>Fonction</t>
  </si>
  <si>
    <t xml:space="preserve"> Courriel</t>
  </si>
  <si>
    <t>Hydrogène</t>
  </si>
  <si>
    <t>Marémotrice</t>
  </si>
  <si>
    <t>Entreprise</t>
  </si>
  <si>
    <t>Poste</t>
  </si>
  <si>
    <t>Solaire</t>
  </si>
  <si>
    <t>Téléphone</t>
  </si>
  <si>
    <t>Choisir...</t>
  </si>
  <si>
    <t>Cellulaire</t>
  </si>
  <si>
    <t>Électricité</t>
  </si>
  <si>
    <t>Mazout léger</t>
  </si>
  <si>
    <t>Mazout lourd</t>
  </si>
  <si>
    <t>Gaz naturel</t>
  </si>
  <si>
    <t>Propane</t>
  </si>
  <si>
    <t>Monsieur</t>
  </si>
  <si>
    <t>Madame</t>
  </si>
  <si>
    <t>OIQ</t>
  </si>
  <si>
    <t>OIFQ</t>
  </si>
  <si>
    <t>OAQ</t>
  </si>
  <si>
    <t xml:space="preserve">Date prévue de début </t>
  </si>
  <si>
    <t>Date prévue de mise en fonction</t>
  </si>
  <si>
    <t xml:space="preserve"> Date prévue de fin</t>
  </si>
  <si>
    <t>(AAAA-MM-JJ)</t>
  </si>
  <si>
    <t xml:space="preserve">Dépenses planifiées </t>
  </si>
  <si>
    <t>MADI</t>
  </si>
  <si>
    <t>ÉcoPerformance</t>
  </si>
  <si>
    <t>Étude PTE</t>
  </si>
  <si>
    <t>Projet de réduction de GES</t>
  </si>
  <si>
    <t>A</t>
  </si>
  <si>
    <t>B1</t>
  </si>
  <si>
    <t>C</t>
  </si>
  <si>
    <t>B2</t>
  </si>
  <si>
    <t>Formulaire de 
dépôt de projet</t>
  </si>
  <si>
    <t>Date</t>
  </si>
  <si>
    <r>
      <t xml:space="preserve">Mesure n° </t>
    </r>
    <r>
      <rPr>
        <vertAlign val="superscript"/>
        <sz val="9"/>
        <rFont val="Arial"/>
        <family val="2"/>
      </rPr>
      <t>(1)</t>
    </r>
  </si>
  <si>
    <t>Description</t>
  </si>
  <si>
    <t>Scénario de référence</t>
  </si>
  <si>
    <t>Scénario de projet</t>
  </si>
  <si>
    <t>Résultat</t>
  </si>
  <si>
    <t>Remarques</t>
  </si>
  <si>
    <t>Quantité annuelle</t>
  </si>
  <si>
    <t>Équation RDOCECA</t>
  </si>
  <si>
    <t>Unité étalon ou production
(un/an)</t>
  </si>
  <si>
    <t xml:space="preserve">PRI </t>
  </si>
  <si>
    <t/>
  </si>
  <si>
    <t>Conversion énergétique</t>
  </si>
  <si>
    <t>combustion</t>
  </si>
  <si>
    <t>Réduction de GES</t>
  </si>
  <si>
    <t>prodédé</t>
  </si>
  <si>
    <t>autres</t>
  </si>
  <si>
    <t>Organisation :</t>
  </si>
  <si>
    <t>Titre du projet :</t>
  </si>
  <si>
    <t xml:space="preserve">Date mise à jour : </t>
  </si>
  <si>
    <t>Types de dépenses 
de référence</t>
  </si>
  <si>
    <t>Surcoûts du projet de réduction de GES par rapport au scénario de référence</t>
  </si>
  <si>
    <t>Dépenses 
2022-2023</t>
  </si>
  <si>
    <t>Dépenses 
2023-2024</t>
  </si>
  <si>
    <t>Dépenses 
2024-2025</t>
  </si>
  <si>
    <t>Dépenses 
2025-2026</t>
  </si>
  <si>
    <t>Dépenses cumulées</t>
  </si>
  <si>
    <t>1.</t>
  </si>
  <si>
    <t>Explications des écarts</t>
  </si>
  <si>
    <t>1.1</t>
  </si>
  <si>
    <t>1.2</t>
  </si>
  <si>
    <t>1.3</t>
  </si>
  <si>
    <t>1.4</t>
  </si>
  <si>
    <t>2.</t>
  </si>
  <si>
    <t>Salaires et charges sociales</t>
  </si>
  <si>
    <t>2.1</t>
  </si>
  <si>
    <t>2.2</t>
  </si>
  <si>
    <t>2.3</t>
  </si>
  <si>
    <t>2.4</t>
  </si>
  <si>
    <t>3.</t>
  </si>
  <si>
    <t>3.1</t>
  </si>
  <si>
    <t>3.2</t>
  </si>
  <si>
    <t>3.3</t>
  </si>
  <si>
    <t>3.4</t>
  </si>
  <si>
    <t>4.</t>
  </si>
  <si>
    <t>4.1</t>
  </si>
  <si>
    <t>4.2</t>
  </si>
  <si>
    <t>4.3</t>
  </si>
  <si>
    <t>4.4</t>
  </si>
  <si>
    <t>5.</t>
  </si>
  <si>
    <t>5.1</t>
  </si>
  <si>
    <t>5.2</t>
  </si>
  <si>
    <t>5.3</t>
  </si>
  <si>
    <t>5.4</t>
  </si>
  <si>
    <t>6.</t>
  </si>
  <si>
    <t>Autres frais</t>
  </si>
  <si>
    <t>6.1</t>
  </si>
  <si>
    <t>Exemple :  frais de contingence</t>
  </si>
  <si>
    <t>6.2</t>
  </si>
  <si>
    <t>6.3</t>
  </si>
  <si>
    <t>6.4</t>
  </si>
  <si>
    <t>7.</t>
  </si>
  <si>
    <t>7.1</t>
  </si>
  <si>
    <t>Exemple : frais de bureau, de comptabilité, de papeterie, etc</t>
  </si>
  <si>
    <t>7.2</t>
  </si>
  <si>
    <t>7.3</t>
  </si>
  <si>
    <t>7.4</t>
  </si>
  <si>
    <t>Total des dépenses</t>
  </si>
  <si>
    <t>Sources de financement</t>
  </si>
  <si>
    <t>INSTRUCTIONS</t>
  </si>
  <si>
    <t>Scénarios</t>
  </si>
  <si>
    <t>(1)</t>
  </si>
  <si>
    <t>(2)</t>
  </si>
  <si>
    <t>Année i</t>
  </si>
  <si>
    <t>Unité</t>
  </si>
  <si>
    <t>Commentaire</t>
  </si>
  <si>
    <t>FC</t>
  </si>
  <si>
    <t>Q1</t>
  </si>
  <si>
    <t>Quantité d’énergie remplacée selon le scénario de référence</t>
  </si>
  <si>
    <t>Telle que calculée dans le plan de projet</t>
  </si>
  <si>
    <t>Q2</t>
  </si>
  <si>
    <r>
      <t>T2</t>
    </r>
    <r>
      <rPr>
        <b/>
        <vertAlign val="subscript"/>
        <sz val="11"/>
        <color theme="1"/>
        <rFont val="Calibri"/>
        <family val="2"/>
        <scheme val="minor"/>
      </rPr>
      <t>i</t>
    </r>
  </si>
  <si>
    <t>$</t>
  </si>
  <si>
    <r>
      <t>CC2</t>
    </r>
    <r>
      <rPr>
        <b/>
        <vertAlign val="subscript"/>
        <sz val="11"/>
        <color theme="1"/>
        <rFont val="Calibri"/>
        <family val="2"/>
        <scheme val="minor"/>
      </rPr>
      <t>i</t>
    </r>
  </si>
  <si>
    <r>
      <t>$/t éq. CO</t>
    </r>
    <r>
      <rPr>
        <vertAlign val="subscript"/>
        <sz val="11"/>
        <color theme="1"/>
        <rFont val="Calibri"/>
        <family val="2"/>
        <scheme val="minor"/>
      </rPr>
      <t>2</t>
    </r>
  </si>
  <si>
    <t>Consulter la page des ventes aux enchères</t>
  </si>
  <si>
    <r>
      <t>t éq. CO</t>
    </r>
    <r>
      <rPr>
        <vertAlign val="subscript"/>
        <sz val="11"/>
        <color theme="1"/>
        <rFont val="Calibri"/>
        <family val="2"/>
        <scheme val="minor"/>
      </rPr>
      <t>2</t>
    </r>
  </si>
  <si>
    <r>
      <t>T1</t>
    </r>
    <r>
      <rPr>
        <b/>
        <vertAlign val="subscript"/>
        <sz val="11"/>
        <color theme="1"/>
        <rFont val="Calibri"/>
        <family val="2"/>
        <scheme val="minor"/>
      </rPr>
      <t>i</t>
    </r>
  </si>
  <si>
    <t>Choix de la méthode</t>
  </si>
  <si>
    <r>
      <t>CC1</t>
    </r>
    <r>
      <rPr>
        <b/>
        <vertAlign val="subscript"/>
        <sz val="11"/>
        <color theme="1"/>
        <rFont val="Calibri"/>
        <family val="2"/>
        <scheme val="minor"/>
      </rPr>
      <t>i</t>
    </r>
  </si>
  <si>
    <r>
      <t>Q2</t>
    </r>
    <r>
      <rPr>
        <b/>
        <vertAlign val="subscript"/>
        <sz val="11"/>
        <color theme="1"/>
        <rFont val="Calibri"/>
        <family val="2"/>
        <scheme val="minor"/>
      </rPr>
      <t>i</t>
    </r>
  </si>
  <si>
    <t>Surcoût</t>
  </si>
  <si>
    <t>Méthode 1</t>
  </si>
  <si>
    <t>Utiliser le coût facturé pour l’énergie remplacée (1) qui est encore en utilisation ailleurs dans l’établissement</t>
  </si>
  <si>
    <t>OU</t>
  </si>
  <si>
    <t>Méthode 2</t>
  </si>
  <si>
    <t xml:space="preserve">Utiliser le coût de la dernière année d’utilisation de l’énergie remplacée (1), et l’indexer annuellement selon la variation des coûts annuels moyens réels de cette énergie </t>
  </si>
  <si>
    <t>Méthode 3</t>
  </si>
  <si>
    <t>Estimer le coût du carburant qui aurait été payé en l’absence du projet par une soumission ou un indice de prix publié représentatif</t>
  </si>
  <si>
    <t>Préciser la source du tarif publié</t>
  </si>
  <si>
    <t xml:space="preserve">Organisation : </t>
  </si>
  <si>
    <t xml:space="preserve">Projet : </t>
  </si>
  <si>
    <r>
      <t>N</t>
    </r>
    <r>
      <rPr>
        <vertAlign val="superscript"/>
        <sz val="11"/>
        <color theme="1"/>
        <rFont val="Calibri"/>
        <family val="2"/>
        <scheme val="minor"/>
      </rPr>
      <t xml:space="preserve">o </t>
    </r>
    <r>
      <rPr>
        <sz val="11"/>
        <color theme="1"/>
        <rFont val="Calibri"/>
        <family val="2"/>
        <scheme val="minor"/>
      </rPr>
      <t>étape</t>
    </r>
  </si>
  <si>
    <t>J</t>
  </si>
  <si>
    <t>F</t>
  </si>
  <si>
    <t>M</t>
  </si>
  <si>
    <t>S</t>
  </si>
  <si>
    <t>O</t>
  </si>
  <si>
    <t>N</t>
  </si>
  <si>
    <t>D</t>
  </si>
  <si>
    <t>Démarrage du projet</t>
  </si>
  <si>
    <t>Planification et développement</t>
  </si>
  <si>
    <t>Clôture</t>
  </si>
  <si>
    <t xml:space="preserve">Mettre en jaune les cases modifiées svp </t>
  </si>
  <si>
    <t>1.1 Description de la situation actuelle ou de la pratique courante</t>
  </si>
  <si>
    <t xml:space="preserve">Nom du scénario 1 : </t>
  </si>
  <si>
    <t xml:space="preserve">Nom du scénario 2 : </t>
  </si>
  <si>
    <t xml:space="preserve">Nom du scénario 3 : </t>
  </si>
  <si>
    <t xml:space="preserve">Nom du scénario 4 : </t>
  </si>
  <si>
    <r>
      <t>N</t>
    </r>
    <r>
      <rPr>
        <b/>
        <vertAlign val="superscript"/>
        <sz val="12"/>
        <color indexed="8"/>
        <rFont val="Calibri"/>
        <family val="2"/>
      </rPr>
      <t>o</t>
    </r>
    <r>
      <rPr>
        <b/>
        <sz val="12"/>
        <color indexed="8"/>
        <rFont val="Calibri"/>
        <family val="2"/>
      </rPr>
      <t xml:space="preserve"> Scénario</t>
    </r>
  </si>
  <si>
    <r>
      <t xml:space="preserve">Barrières </t>
    </r>
    <r>
      <rPr>
        <sz val="12"/>
        <color indexed="8"/>
        <rFont val="Calibri"/>
        <family val="2"/>
      </rPr>
      <t>légales, réglementaires et juridiques (ex. : réglementation, norme à respecter, etc.)</t>
    </r>
  </si>
  <si>
    <t>Barrières fonctionnelles - technologie, fonctionnement et entretien (ex. : combustibles/carburants, matériaux, disponibilité des intrants et ressources au niveau local, sécurité d’approvisionnement, technologies, contraintes opérationnelles, durée de vie, fiabilité, maintenance, rendement, etc.)</t>
  </si>
  <si>
    <t>Barrières de compétence et formation (ex. : savoir-faire, main-d’œuvre disponible, programmes de formation, mécanismes de diffusion de l’information, etc.)</t>
  </si>
  <si>
    <t>Barrières financières – dépenses d’investissement (ex. : CAPEX, disponibilité du capital, crédit, risques élevés, etc.)</t>
  </si>
  <si>
    <t>Barrières financières – dépenses d’exploitation (ex. : OPEX, faible rendement financier, risques élevés, crédit, etc.)</t>
  </si>
  <si>
    <t>Barrières liées au marché (ex. : prix des produits, tarifs, règles en matière d’importation, systèmes de distribution, fiabilité et limite des données, etc.)</t>
  </si>
  <si>
    <t>Barrières géographiques et environnementales (ex. : conditions géographiques, climatiques, météorologiques, environnementales, etc.)</t>
  </si>
  <si>
    <t>Barrières sociales et risques sanitaires (ex. : conditions sociales, culturelles et politiques, odeur, bruit, acceptabilité sociale, etc.)</t>
  </si>
  <si>
    <t>Pointage total :</t>
  </si>
  <si>
    <t>3.0</t>
  </si>
  <si>
    <t>Scénario de référence retenu</t>
  </si>
  <si>
    <t>ONGLET À L'USAGE DE L'ÉMETTEUR</t>
  </si>
  <si>
    <t>Détermination du scénario de référence</t>
  </si>
  <si>
    <t>Menu déroulant à mettre</t>
  </si>
  <si>
    <t xml:space="preserve">Nom du requérant : </t>
  </si>
  <si>
    <t>Menu déroulant 1.</t>
  </si>
  <si>
    <t>Amélioration de l’efficacité énergétique</t>
  </si>
  <si>
    <t>1. Identification du type de technologie proposée</t>
  </si>
  <si>
    <t>A : Efficacité énergétique (permet de réduire la consommation d'énergie</t>
  </si>
  <si>
    <t>Réduction des émissions fixes de procédés et des émissions de type autres</t>
  </si>
  <si>
    <t>B: Substitution énergétique (substitution d'une forme d'énergie par une autre</t>
  </si>
  <si>
    <t>2. Identification du scénario de référence</t>
  </si>
  <si>
    <t>C: Production d'énergie renouvelable</t>
  </si>
  <si>
    <t>2.1 : Élaboration des différents scénarios plausibles qui pourraient se produire si la technologie proposée n'était pas disponible</t>
  </si>
  <si>
    <t>D: Autre technologie énergétique (ex: distribution ou intégration d'énergie - stockage, réseau intelligent, gestion de la pointe, puissance, etc.)</t>
  </si>
  <si>
    <t>2.1.1 Description de la situation actuelle ou de la pratique courante</t>
  </si>
  <si>
    <t>E: Technologie de réduction des émissions de GES sans impact énergétique</t>
  </si>
  <si>
    <t>2.1.2 Description d'un deuxième scénario qui pourrait se produire actuellement ou éventuellement si la technologie proposée n'était pas développée</t>
  </si>
  <si>
    <t>2.1.3 Description d'un troisième scénario qui pourrait se produire actuellement ou éventuellement si la technologie proposée n'était pas développée</t>
  </si>
  <si>
    <t>2.1.4 Description d'un quatrième scénario qui pourrait se produire actuellement ou éventuellement si la technologie proposée n'était pas développée</t>
  </si>
  <si>
    <t>2.2 : Synthèse des différents scénarios possibles</t>
  </si>
  <si>
    <t>Nom du scénario</t>
  </si>
  <si>
    <t>Description simplifiée du scénario</t>
  </si>
  <si>
    <t>Projet ou technologie proposé</t>
  </si>
  <si>
    <t>2.3 : Équivalence fonctionnelle</t>
  </si>
  <si>
    <t>Menu 2.3</t>
  </si>
  <si>
    <t>2.3.1 Est-ce que les différents scénarios proposés (incluant la technologie du projet) permettent de fournir les mêmes fonctions en termes de qualité de produits ou de services (devrait normalement être oui).</t>
  </si>
  <si>
    <t>Sélectionnez…</t>
  </si>
  <si>
    <t>Oui</t>
  </si>
  <si>
    <t>Non</t>
  </si>
  <si>
    <t>2.4 :  Identification du scénario de référence qui sera utilisé à des fins de quantification</t>
  </si>
  <si>
    <t>s.o.</t>
  </si>
  <si>
    <t>1 à 10 dans tous les menus déroulants</t>
  </si>
  <si>
    <t>2.5 :  Identification du scénario de référence qui sera utilisé à des fins de quantification</t>
  </si>
  <si>
    <t>Plus bas pointage :</t>
  </si>
  <si>
    <r>
      <t>N</t>
    </r>
    <r>
      <rPr>
        <vertAlign val="superscript"/>
        <sz val="12"/>
        <rFont val="Calibri"/>
        <family val="2"/>
      </rPr>
      <t>o</t>
    </r>
    <r>
      <rPr>
        <sz val="12"/>
        <rFont val="Calibri"/>
        <family val="2"/>
      </rPr>
      <t xml:space="preserve"> du scénario :</t>
    </r>
  </si>
  <si>
    <t>Nom du scénario :</t>
  </si>
  <si>
    <t>Description du scénario de référence :</t>
  </si>
  <si>
    <t>3. Choix de l'unité de base qui sera utilisée pour quantifier et comparer l'impact de la technologie avec le scénario de référence</t>
  </si>
  <si>
    <t>Unité de base</t>
  </si>
  <si>
    <t>Machine</t>
  </si>
  <si>
    <t>Autre unité (si non disponible dans les choix proposé à la ligne 60) :</t>
  </si>
  <si>
    <t>Sélectionnez</t>
  </si>
  <si>
    <t>Récurrents</t>
  </si>
  <si>
    <t>Usine</t>
  </si>
  <si>
    <t>Instantatnnés</t>
  </si>
  <si>
    <t>m3</t>
  </si>
  <si>
    <t>Litre</t>
  </si>
  <si>
    <t>Tonne</t>
  </si>
  <si>
    <t>km</t>
  </si>
  <si>
    <t>Autre</t>
  </si>
  <si>
    <t>Unités</t>
  </si>
  <si>
    <t>Méthodes</t>
  </si>
  <si>
    <t>Quantification barrière</t>
  </si>
  <si>
    <t>MJ</t>
  </si>
  <si>
    <r>
      <t>1000 m</t>
    </r>
    <r>
      <rPr>
        <vertAlign val="superscript"/>
        <sz val="11"/>
        <color theme="1"/>
        <rFont val="Calibri"/>
        <family val="2"/>
        <scheme val="minor"/>
      </rPr>
      <t>3</t>
    </r>
  </si>
  <si>
    <t>1000 L</t>
  </si>
  <si>
    <t>kWh</t>
  </si>
  <si>
    <t>L</t>
  </si>
  <si>
    <t>kg</t>
  </si>
  <si>
    <r>
      <t>m</t>
    </r>
    <r>
      <rPr>
        <vertAlign val="superscript"/>
        <sz val="11"/>
        <color theme="1"/>
        <rFont val="Calibri"/>
        <family val="2"/>
        <scheme val="minor"/>
      </rPr>
      <t>3</t>
    </r>
  </si>
  <si>
    <t>Formulaire de dépôt de projet – MADI</t>
  </si>
  <si>
    <t>A–Volet(s)</t>
  </si>
  <si>
    <t>B–Organisme émetteur</t>
  </si>
  <si>
    <t>C–Signataire autorisé</t>
  </si>
  <si>
    <t>F–Consultant externe autorisé</t>
  </si>
  <si>
    <t>G–Site/Établissement</t>
  </si>
  <si>
    <t>H–Projet</t>
  </si>
  <si>
    <t>I–Documents à soumettre</t>
  </si>
  <si>
    <t>J–Signature</t>
  </si>
  <si>
    <t>Projet d’innovation technologique</t>
  </si>
  <si>
    <t>D–Rep. administratif</t>
  </si>
  <si>
    <t>E–Rep. technique</t>
  </si>
  <si>
    <t>Pour les projets des volets B1, B2 et C</t>
  </si>
  <si>
    <t>(Pour les projets des volets B1, B2 et C seulement)</t>
  </si>
  <si>
    <t>Innovation technologique en matière de réduction des émissions de GES</t>
  </si>
  <si>
    <r>
      <rPr>
        <sz val="10"/>
        <color theme="1"/>
        <rFont val="Calibri"/>
        <family val="2"/>
        <scheme val="minor"/>
      </rPr>
      <t>Voir le</t>
    </r>
    <r>
      <rPr>
        <i/>
        <sz val="10"/>
        <color theme="1"/>
        <rFont val="Calibri"/>
        <family val="2"/>
        <scheme val="minor"/>
      </rPr>
      <t xml:space="preserve"> </t>
    </r>
    <r>
      <rPr>
        <b/>
        <i/>
        <sz val="10"/>
        <rFont val="Arial"/>
        <family val="2"/>
      </rPr>
      <t>Guide de l’émetteur</t>
    </r>
    <r>
      <rPr>
        <i/>
        <sz val="10"/>
        <rFont val="Arial"/>
        <family val="2"/>
      </rPr>
      <t xml:space="preserve"> pour plus de renseignements.</t>
    </r>
  </si>
  <si>
    <t>Plan d’implantation des mesures</t>
  </si>
  <si>
    <t>Personne-ressource :</t>
  </si>
  <si>
    <t>Date du plan :</t>
  </si>
  <si>
    <t>Tableau sommaire du plan d’implantation</t>
  </si>
  <si>
    <t>Type d’émission</t>
  </si>
  <si>
    <t>Type d’énergie, intrant ou extrant</t>
  </si>
  <si>
    <t>Paramètre d’émission de GES utilisé</t>
  </si>
  <si>
    <t>Valeur du paramètre d’émission</t>
  </si>
  <si>
    <t>Unité du paramètre d’émission</t>
  </si>
  <si>
    <t>Nom de l’unité étalon ou de production</t>
  </si>
  <si>
    <t>Coûts d’exploitation
($)</t>
  </si>
  <si>
    <t>Coûts d’investissement</t>
  </si>
  <si>
    <t>Exemple : Achat d’une nouvelle chaudière</t>
  </si>
  <si>
    <t>Total partiel</t>
  </si>
  <si>
    <t>Exemple : Chargé de projet  (taux horaire X nombre d’heures)</t>
  </si>
  <si>
    <t>Exemple : services professionnels d’ingénérie</t>
  </si>
  <si>
    <t>Exemple : services d’ingénérie pour mesurer la réduction</t>
  </si>
  <si>
    <t>Frais d’administration</t>
  </si>
  <si>
    <t>Services externes et honoraires</t>
  </si>
  <si>
    <t>Acquisition équipement et matériel</t>
  </si>
  <si>
    <t>Autres sources gouvernementales (p. ex., crédit d’impôt et prêt)</t>
  </si>
  <si>
    <t>Entrer les données dans les cellules jaunes.</t>
  </si>
  <si>
    <t>Les cellules vertes seront automatiquement calculées.</t>
  </si>
  <si>
    <t>Scénario de référence (source d’énergie remplacée)</t>
  </si>
  <si>
    <t>Scénario de projet (source d’énergie de remplacement)</t>
  </si>
  <si>
    <t>Facteur de conversion de l’énergie</t>
  </si>
  <si>
    <r>
      <t xml:space="preserve">Quantité d’énergie de remplacement selon le scénario de projet, </t>
    </r>
    <r>
      <rPr>
        <sz val="8"/>
        <color theme="1"/>
        <rFont val="Calibri"/>
        <family val="2"/>
        <scheme val="minor"/>
      </rPr>
      <t>ajustée avec l’efficacité réelle une fois le projet implanté</t>
    </r>
  </si>
  <si>
    <t>Tarif de l’énergie de remplacement pour l’année i</t>
  </si>
  <si>
    <t>Coût total de l’énergie (2) réellement facturé à l’usine</t>
  </si>
  <si>
    <t>Quantité totale d’énergie (2) réellement consommée à l’usine</t>
  </si>
  <si>
    <t>Coût carbone de l’énergie de remplacement</t>
  </si>
  <si>
    <t>Prix de vente d’une unité d’émission - vente aux enchères de février</t>
  </si>
  <si>
    <t>Prix de vente d’une unité d’émission - vente aux enchères de mai</t>
  </si>
  <si>
    <t>Prix de vente d’une unité d’émission - vente aux enchères d’août</t>
  </si>
  <si>
    <t>Prix de vente d’une unité d’émission - vente aux enchères de novembre</t>
  </si>
  <si>
    <t>Prix de vente moyen d’une unité d’émission pour l’année i</t>
  </si>
  <si>
    <t>Émissions de GES pour l’énergie de remplacement</t>
  </si>
  <si>
    <t>Tarif de l’énergie remplacée pour l’année i</t>
  </si>
  <si>
    <t>Coût carbone de l’énergie remplacée pour l’année i</t>
  </si>
  <si>
    <r>
      <t>Facteur d’émission de CO</t>
    </r>
    <r>
      <rPr>
        <vertAlign val="subscript"/>
        <sz val="11"/>
        <color theme="1"/>
        <rFont val="Calibri"/>
        <family val="2"/>
        <scheme val="minor"/>
      </rPr>
      <t>2</t>
    </r>
    <r>
      <rPr>
        <sz val="11"/>
        <color theme="1"/>
        <rFont val="Calibri"/>
        <family val="2"/>
        <scheme val="minor"/>
      </rPr>
      <t xml:space="preserve"> de l’énergie remplacée</t>
    </r>
  </si>
  <si>
    <t>Quantité d’énergie de remplacement consommée pour le projet pour l’année i</t>
  </si>
  <si>
    <t xml:space="preserve">Surcoût d’exploitation </t>
  </si>
  <si>
    <t>Coût total de l’énergie (1) facturé à l’établissement</t>
  </si>
  <si>
    <t>Quantité totale de l’énergie (1) réellement consommée</t>
  </si>
  <si>
    <t>Tarif de l’énergie remplacée pour l’année i selon la méthode 1</t>
  </si>
  <si>
    <t>Coût total de l’énergie (1) lors de la dernière année d’utilisation</t>
  </si>
  <si>
    <t>Quantité totale de l’énergie (1) lors de la dernière année d’utilisation</t>
  </si>
  <si>
    <t>Indice de prix par rapport à la dernière année d’utilisation</t>
  </si>
  <si>
    <t>Préciser la source de l’indice de prix</t>
  </si>
  <si>
    <t>Commentaires sur l’indice de prix (le cas échéant)</t>
  </si>
  <si>
    <t>Tarif de l’énergie remplacée pour l’année i selon la méthode 2</t>
  </si>
  <si>
    <t>Tarif de l’énergie remplacée pour l’année i selon la méthode 3</t>
  </si>
  <si>
    <t>S.O.</t>
  </si>
  <si>
    <r>
      <t>Définir et justifier le choix de la méthode de calcul du tarif de l’énergie remplacée (T1</t>
    </r>
    <r>
      <rPr>
        <b/>
        <vertAlign val="subscript"/>
        <sz val="11"/>
        <color theme="1"/>
        <rFont val="Calibri"/>
        <family val="2"/>
        <scheme val="minor"/>
      </rPr>
      <t>i</t>
    </r>
    <r>
      <rPr>
        <b/>
        <sz val="11"/>
        <color theme="1"/>
        <rFont val="Calibri"/>
        <family val="2"/>
        <scheme val="minor"/>
      </rPr>
      <t>)</t>
    </r>
  </si>
  <si>
    <t>Consulter le protocole QC.1.7. de l’annexe A.2  du RDOCECA</t>
  </si>
  <si>
    <t>Selon le protocole QC.1. du RDOCECA
Laisser la case vide dans le cas d’une électrification</t>
  </si>
  <si>
    <t>Mesure d’aide pour la décarbonisation du secteur industriel québécois (MADI)</t>
  </si>
  <si>
    <t>Mise en œuvre</t>
  </si>
  <si>
    <t>1.2 Description d’un deuxième scénario qui pourrait se produire actuellement ou éventuellement, en l’absence de projet</t>
  </si>
  <si>
    <t>1.3 Description d’un troisième scénario qui pourrait se produire actuellement ou éventuellement, en l’absence de projet</t>
  </si>
  <si>
    <t>1.4 Description d’un quatrième scénario qui pourrait se produire actuellement ou éventuellement, en l’absence de projet</t>
  </si>
  <si>
    <t>1.0 : Élaboration des différents scénarios plausibles qui pourraient se produire en l’absence de projet</t>
  </si>
  <si>
    <t xml:space="preserve">Numéro et nom du scénario de référence retenu : </t>
  </si>
  <si>
    <t xml:space="preserve">Nom du scénario 1 : </t>
  </si>
  <si>
    <t xml:space="preserve">Nom du scénario 2 : </t>
  </si>
  <si>
    <t xml:space="preserve">Nom du scénario 3 : </t>
  </si>
  <si>
    <t xml:space="preserve">Nom du scénario 4 : </t>
  </si>
  <si>
    <r>
      <t xml:space="preserve">Barrières </t>
    </r>
    <r>
      <rPr>
        <sz val="12"/>
        <color indexed="8"/>
        <rFont val="Calibri"/>
        <family val="2"/>
      </rPr>
      <t>légales, réglementaires et juridiques (réglementation, norme à respecter, etc.)</t>
    </r>
  </si>
  <si>
    <t>Barrières de compétence et formation (savoir-faire, main-d’œuvre disponible, programmes de formation, mécanismes de diffusion de l’information, etc.)</t>
  </si>
  <si>
    <t>Barrières financières – dépenses d’investissement (CAPEX, disponibilité du capital, crédit, risques élevés, etc.)</t>
  </si>
  <si>
    <t>Barrières financières – dépenses d’exploitation (OPEX, faible rendement financier, risques élevés, crédit, etc.)</t>
  </si>
  <si>
    <t>Barrières liées au marché (prix des produits, tarifs, règles en matière d’importation, systèmes de distribution, fiabilité et limite des données, etc.)</t>
  </si>
  <si>
    <t>Barrières géographiques et environnementales (conditions géographiques, climatiques, météorologiques, environnementales, etc.)</t>
  </si>
  <si>
    <t>Barrières sociales et risques sanitaires (conditions sociales, culturelles et politiques, odeur, bruit, acceptabilité sociale, etc.)</t>
  </si>
  <si>
    <t>2.0 : Scénario de référence qui sera utilisé à des fins de quantification</t>
  </si>
  <si>
    <t>Efficacité énergétique/Conversion</t>
  </si>
  <si>
    <t>Nombre d’employés</t>
  </si>
  <si>
    <t xml:space="preserve">Production d’énergie renouvelable </t>
  </si>
  <si>
    <t>Potentiel de réduction de GES (remplir l’onglet « Plan d’implantation »)</t>
  </si>
  <si>
    <r>
      <t>Potentiel de réduction des émissions de GES annuelle attribuable au projet (tm éq. CO</t>
    </r>
    <r>
      <rPr>
        <vertAlign val="subscript"/>
        <sz val="8"/>
        <rFont val="Arial"/>
        <family val="2"/>
      </rPr>
      <t>2</t>
    </r>
    <r>
      <rPr>
        <sz val="8"/>
        <rFont val="Arial"/>
        <family val="2"/>
      </rPr>
      <t>/an)</t>
    </r>
  </si>
  <si>
    <t>Étude du potentiel technico-économique (PTE) de réduction des émissions de GES</t>
  </si>
  <si>
    <t>Amélioration de l’efficacité énergétique, conversion énergétique sans surcoûts d’exploitation, réduction des émissions fixes de procédés et de type « Autres »</t>
  </si>
  <si>
    <t>Conversion énergétique avec surcoûts d’exploitation</t>
  </si>
  <si>
    <t>(1) Si, pour une même mesure, il y a des réductions ou des augmentations de la consommation énergétique ou que la mesure implique différentes  formes d'énergie, celles-ci doivent être présentées sur des lignes différentes.</t>
  </si>
  <si>
    <t>Unité de quantité (p. ex., kg)</t>
  </si>
  <si>
    <r>
      <t>GES
(tm éq. CO</t>
    </r>
    <r>
      <rPr>
        <vertAlign val="subscript"/>
        <sz val="7"/>
        <rFont val="Arial"/>
        <family val="2"/>
      </rPr>
      <t>2</t>
    </r>
    <r>
      <rPr>
        <sz val="7"/>
        <rFont val="Arial"/>
        <family val="2"/>
      </rPr>
      <t>/an)</t>
    </r>
  </si>
  <si>
    <r>
      <t>Réduction de GES 
(tm éq. CO</t>
    </r>
    <r>
      <rPr>
        <vertAlign val="subscript"/>
        <sz val="7"/>
        <rFont val="Arial"/>
        <family val="2"/>
      </rPr>
      <t>2</t>
    </r>
    <r>
      <rPr>
        <sz val="7"/>
        <rFont val="Arial"/>
        <family val="2"/>
      </rPr>
      <t>/an)</t>
    </r>
  </si>
  <si>
    <t>*Cet onglet ne doit être rempli que si le projet comporte une conversion énergétique vers l’électricité renouvelable avec surcoût d’exploitation.</t>
  </si>
  <si>
    <t>Barrières fonctionnelles - technologie, fonctionnement et entretien (combustibles ou carburants, matériaux, disponibilité des intrants et ressources à l’échelle locale, sécurité d’approvisionnement, technologies, contraintes opérationnelles, durée de vie, fiabilité, maintenance, rendement, etc.)</t>
  </si>
  <si>
    <r>
      <t>N</t>
    </r>
    <r>
      <rPr>
        <b/>
        <vertAlign val="superscript"/>
        <sz val="12"/>
        <rFont val="Calibri"/>
        <family val="2"/>
      </rPr>
      <t>o</t>
    </r>
    <r>
      <rPr>
        <b/>
        <sz val="12"/>
        <rFont val="Calibri"/>
        <family val="2"/>
      </rPr>
      <t> du scénario</t>
    </r>
  </si>
  <si>
    <t>Mesurage, quantification et vérification des réductions des émissions de GES</t>
  </si>
  <si>
    <t>Surcoût en frais d’exploitation d’une conversion à l’électricité</t>
  </si>
  <si>
    <t>Liste des versions</t>
  </si>
  <si>
    <t>Date (aaaa-mm-jj)</t>
  </si>
  <si>
    <t>Initiales</t>
  </si>
  <si>
    <t>Sommaire des principales modifications</t>
  </si>
  <si>
    <t>S.C.</t>
  </si>
  <si>
    <t>Version initiale</t>
  </si>
  <si>
    <t>MCM/CE</t>
  </si>
  <si>
    <t>Ajustement pour les projets d'innovation, et corrections</t>
  </si>
  <si>
    <t>Somme des mesures</t>
  </si>
  <si>
    <t>Technoclimat</t>
  </si>
  <si>
    <t>Dépenses additionnelles au scénario de référence</t>
  </si>
  <si>
    <t>Cumul</t>
  </si>
  <si>
    <t>Exemple : Conversion du gaz naturel vers l'électricité</t>
  </si>
  <si>
    <t>Colonne1</t>
  </si>
  <si>
    <t>Dépenses estimées avant projet</t>
  </si>
  <si>
    <t>Dépenses réelles admissibles 2022</t>
  </si>
  <si>
    <r>
      <t>Dépenses estimées du 1</t>
    </r>
    <r>
      <rPr>
        <b/>
        <vertAlign val="superscript"/>
        <sz val="10"/>
        <rFont val="Arial"/>
        <family val="2"/>
      </rPr>
      <t>er</t>
    </r>
    <r>
      <rPr>
        <b/>
        <sz val="10"/>
        <rFont val="Arial"/>
        <family val="2"/>
      </rPr>
      <t> janvier au 31 mars 2023</t>
    </r>
  </si>
  <si>
    <t>Écart
Réelles-
prévues</t>
  </si>
  <si>
    <t>Total des dépenses - Projets avec surcoûts d'opération</t>
  </si>
  <si>
    <t>Total estimé avant projet</t>
  </si>
  <si>
    <t>Frais d'administration</t>
  </si>
  <si>
    <t>Coût estimé du scénario de référence</t>
  </si>
  <si>
    <t>Réel total</t>
  </si>
  <si>
    <t>Montant à soustraire des dépenses admissibles chaque année</t>
  </si>
  <si>
    <t>Part des frais d’administration prévus (max. 10 %)</t>
  </si>
  <si>
    <t>Part des frais d’administration réels (max. 10 %)</t>
  </si>
  <si>
    <t>Coûts de réparation horizon 10 ans ou équipement standard du marché ($)</t>
  </si>
  <si>
    <t>A.B.</t>
  </si>
  <si>
    <t>Révisions linguistiques</t>
  </si>
  <si>
    <t>Dépenses réelles admissibles 2023</t>
  </si>
  <si>
    <t>Dépenses estimées du 1er janvier au 31 mars 2024</t>
  </si>
  <si>
    <t>Dépenses réelles admissibles 2024</t>
  </si>
  <si>
    <r>
      <t>Dépenses estimées du 1</t>
    </r>
    <r>
      <rPr>
        <b/>
        <vertAlign val="superscript"/>
        <sz val="10"/>
        <rFont val="Arial"/>
        <family val="2"/>
      </rPr>
      <t>er</t>
    </r>
    <r>
      <rPr>
        <b/>
        <sz val="10"/>
        <rFont val="Arial"/>
        <family val="2"/>
      </rPr>
      <t> janvier au 31 mars 2025</t>
    </r>
  </si>
  <si>
    <t>Dépenses réelles admissibles 2025</t>
  </si>
  <si>
    <t>Dépenses estimées du 1er janvier au 31 mars 2026</t>
  </si>
  <si>
    <t>Dépenses réelles admissibles totales</t>
  </si>
  <si>
    <t>Durée de réalisation du projet prévue (année)</t>
  </si>
  <si>
    <t>Financement</t>
  </si>
  <si>
    <t>Signataire autorisé</t>
  </si>
  <si>
    <t>Contribution de l'émetteur demandeur</t>
  </si>
  <si>
    <t>saqd</t>
  </si>
  <si>
    <t>Description sommaire du projet</t>
  </si>
  <si>
    <t>Établissement(s) visé(s) par le projet</t>
  </si>
  <si>
    <t>Site où le projet sera réalisé (si différent de l'établissement visé)</t>
  </si>
  <si>
    <t>Titre du projet</t>
  </si>
  <si>
    <t>Échéancier</t>
  </si>
  <si>
    <t>Coûts du projet</t>
  </si>
  <si>
    <t>Financement du projet</t>
  </si>
  <si>
    <t xml:space="preserve">MADI </t>
  </si>
  <si>
    <t>** Cette courte description pourrait être utilisée sur le site Web du Ministère. Ne pas inclure d'information confidentielle.**</t>
  </si>
  <si>
    <t>Pour les projets d'études du PTE (A1 et A2)</t>
  </si>
  <si>
    <t>Identifiera l'ensemble des projets potentiels 
de réduction des émissions de GES</t>
  </si>
  <si>
    <t>Pour les catégories suivantes :</t>
  </si>
  <si>
    <t>Sera rédigé :</t>
  </si>
  <si>
    <t>Sera révisé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</si>
</sst>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_);\(#,##0\ &quot;$&quot;\)"/>
    <numFmt numFmtId="42" formatCode="_ * #,##0_)\ &quot;$&quot;_ ;_ * \(#,##0\)\ &quot;$&quot;_ ;_ * &quot;-&quot;_)\ &quot;$&quot;_ ;_ @_ "/>
    <numFmt numFmtId="44" formatCode="_ * #,##0.00_)\ &quot;$&quot;_ ;_ * \(#,##0.00\)\ &quot;$&quot;_ ;_ * &quot;-&quot;??_)\ &quot;$&quot;_ ;_ @_ "/>
    <numFmt numFmtId="164" formatCode="#,##0.0"/>
    <numFmt numFmtId="165" formatCode="_ * #,##0.0000_)\ &quot;$&quot;_ ;_ * \(#,##0.0000\)\ &quot;$&quot;_ ;_ * &quot;-&quot;????_)\ &quot;$&quot;_ ;_ @_ "/>
    <numFmt numFmtId="166" formatCode="#,##0\ &quot;$&quot;"/>
    <numFmt numFmtId="167" formatCode="#,##0\ [$$-C0C]"/>
    <numFmt numFmtId="168" formatCode="#,##0\ &quot;$&quot;_-"/>
    <numFmt numFmtId="169" formatCode="#&quot; an(s)&quot;"/>
    <numFmt numFmtId="170" formatCode="_ * #,##0_)\ &quot;$&quot;_ ;_ * \(#,##0\)\ &quot;$&quot;_ ;_ * &quot;-&quot;??_)\ &quot;$&quot;_ ;_ @_ "/>
    <numFmt numFmtId="171" formatCode="0.0\ %"/>
  </numFmts>
  <fonts count="10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0"/>
      <name val="Chaloult_Cond_Demi_Gras"/>
    </font>
    <font>
      <b/>
      <sz val="7"/>
      <name val="Arial"/>
      <family val="2"/>
    </font>
    <font>
      <b/>
      <sz val="11"/>
      <color indexed="9"/>
      <name val="Arial"/>
      <family val="2"/>
    </font>
    <font>
      <sz val="9"/>
      <name val="Arial"/>
      <family val="2"/>
    </font>
    <font>
      <sz val="8"/>
      <name val="Arial"/>
      <family val="2"/>
    </font>
    <font>
      <sz val="10"/>
      <name val="Arial"/>
      <family val="2"/>
    </font>
    <font>
      <sz val="8"/>
      <color indexed="16"/>
      <name val="Arial"/>
      <family val="2"/>
    </font>
    <font>
      <u/>
      <sz val="10"/>
      <color indexed="12"/>
      <name val="Arial"/>
      <family val="2"/>
    </font>
    <font>
      <b/>
      <sz val="9"/>
      <name val="Arial"/>
      <family val="2"/>
    </font>
    <font>
      <b/>
      <sz val="8"/>
      <name val="Arial"/>
      <family val="2"/>
    </font>
    <font>
      <sz val="8"/>
      <color indexed="8"/>
      <name val="Arial"/>
      <family val="2"/>
    </font>
    <font>
      <sz val="7"/>
      <name val="Arial"/>
      <family val="2"/>
    </font>
    <font>
      <sz val="8"/>
      <color indexed="9"/>
      <name val="Arial"/>
      <family val="2"/>
    </font>
    <font>
      <i/>
      <sz val="10"/>
      <color theme="1"/>
      <name val="Calibri"/>
      <family val="2"/>
      <scheme val="minor"/>
    </font>
    <font>
      <b/>
      <i/>
      <sz val="10"/>
      <name val="Arial"/>
      <family val="2"/>
    </font>
    <font>
      <i/>
      <sz val="10"/>
      <name val="Arial"/>
      <family val="2"/>
    </font>
    <font>
      <sz val="9"/>
      <color indexed="81"/>
      <name val="Tahoma"/>
      <family val="2"/>
    </font>
    <font>
      <b/>
      <sz val="20"/>
      <color theme="1"/>
      <name val="Calibri"/>
      <family val="2"/>
      <scheme val="minor"/>
    </font>
    <font>
      <sz val="20"/>
      <color theme="1"/>
      <name val="Calibri"/>
      <family val="2"/>
      <scheme val="minor"/>
    </font>
    <font>
      <sz val="10"/>
      <color theme="1"/>
      <name val="Calibri"/>
      <family val="2"/>
      <scheme val="minor"/>
    </font>
    <font>
      <b/>
      <sz val="12"/>
      <name val="Arial"/>
      <family val="2"/>
    </font>
    <font>
      <vertAlign val="superscript"/>
      <sz val="9"/>
      <name val="Arial"/>
      <family val="2"/>
    </font>
    <font>
      <b/>
      <sz val="8"/>
      <color theme="1"/>
      <name val="Calibri"/>
      <family val="2"/>
      <scheme val="minor"/>
    </font>
    <font>
      <sz val="9"/>
      <color theme="1"/>
      <name val="Calibri"/>
      <family val="2"/>
      <scheme val="minor"/>
    </font>
    <font>
      <b/>
      <sz val="11"/>
      <name val="Arial"/>
      <family val="2"/>
    </font>
    <font>
      <b/>
      <sz val="10"/>
      <name val="Arial"/>
      <family val="2"/>
    </font>
    <font>
      <b/>
      <sz val="14"/>
      <color theme="0"/>
      <name val="Arial"/>
      <family val="2"/>
    </font>
    <font>
      <sz val="11"/>
      <name val="Calibri"/>
      <family val="2"/>
      <scheme val="minor"/>
    </font>
    <font>
      <sz val="10"/>
      <color indexed="10"/>
      <name val="Arial"/>
      <family val="2"/>
    </font>
    <font>
      <i/>
      <sz val="9"/>
      <name val="Arial"/>
      <family val="2"/>
    </font>
    <font>
      <sz val="10"/>
      <color indexed="18"/>
      <name val="Arial"/>
      <family val="2"/>
    </font>
    <font>
      <b/>
      <sz val="14"/>
      <color indexed="9"/>
      <name val="Arial"/>
      <family val="2"/>
    </font>
    <font>
      <b/>
      <sz val="20"/>
      <color theme="0"/>
      <name val="Arial"/>
      <family val="2"/>
    </font>
    <font>
      <b/>
      <sz val="10"/>
      <color theme="1"/>
      <name val="Arial"/>
      <family val="2"/>
    </font>
    <font>
      <b/>
      <sz val="13"/>
      <name val="Arial"/>
      <family val="2"/>
    </font>
    <font>
      <b/>
      <sz val="12"/>
      <color indexed="81"/>
      <name val="Tahoma"/>
      <family val="2"/>
    </font>
    <font>
      <b/>
      <sz val="11"/>
      <color indexed="81"/>
      <name val="Tahoma"/>
      <family val="2"/>
    </font>
    <font>
      <b/>
      <sz val="12"/>
      <color theme="1"/>
      <name val="Calibri"/>
      <family val="2"/>
      <scheme val="minor"/>
    </font>
    <font>
      <sz val="8"/>
      <color theme="1"/>
      <name val="Calibri"/>
      <family val="2"/>
      <scheme val="minor"/>
    </font>
    <font>
      <b/>
      <vertAlign val="subscript"/>
      <sz val="11"/>
      <color theme="1"/>
      <name val="Calibri"/>
      <family val="2"/>
      <scheme val="minor"/>
    </font>
    <font>
      <vertAlign val="subscript"/>
      <sz val="11"/>
      <color theme="1"/>
      <name val="Calibri"/>
      <family val="2"/>
      <scheme val="minor"/>
    </font>
    <font>
      <b/>
      <sz val="11"/>
      <color rgb="FFFF0000"/>
      <name val="Calibri"/>
      <family val="2"/>
      <scheme val="minor"/>
    </font>
    <font>
      <vertAlign val="superscript"/>
      <sz val="11"/>
      <color theme="1"/>
      <name val="Calibri"/>
      <family val="2"/>
      <scheme val="minor"/>
    </font>
    <font>
      <b/>
      <sz val="16"/>
      <name val="Arial Narrow"/>
      <family val="2"/>
    </font>
    <font>
      <b/>
      <sz val="24"/>
      <name val="Arial Narrow"/>
      <family val="2"/>
    </font>
    <font>
      <b/>
      <sz val="11"/>
      <name val="Arial Narrow"/>
      <family val="2"/>
    </font>
    <font>
      <sz val="11"/>
      <name val="Arial Narrow"/>
      <family val="2"/>
    </font>
    <font>
      <b/>
      <sz val="11"/>
      <color theme="1"/>
      <name val="Arial Narrow"/>
      <family val="2"/>
    </font>
    <font>
      <b/>
      <sz val="11"/>
      <color theme="0"/>
      <name val="Arial Narrow"/>
      <family val="2"/>
    </font>
    <font>
      <sz val="11"/>
      <color theme="1"/>
      <name val="Arial Narrow"/>
      <family val="2"/>
    </font>
    <font>
      <sz val="11"/>
      <color theme="0"/>
      <name val="Arial Narrow"/>
      <family val="2"/>
    </font>
    <font>
      <sz val="10"/>
      <name val="Calibri"/>
      <family val="2"/>
      <scheme val="minor"/>
    </font>
    <font>
      <b/>
      <sz val="22"/>
      <name val="Calibri"/>
      <family val="2"/>
      <scheme val="minor"/>
    </font>
    <font>
      <b/>
      <sz val="12"/>
      <name val="Calibri"/>
      <family val="2"/>
      <scheme val="minor"/>
    </font>
    <font>
      <sz val="12"/>
      <color theme="1"/>
      <name val="Calibri"/>
      <family val="2"/>
      <scheme val="minor"/>
    </font>
    <font>
      <sz val="12"/>
      <name val="Calibri"/>
      <family val="2"/>
      <scheme val="minor"/>
    </font>
    <font>
      <b/>
      <sz val="11"/>
      <color theme="8" tint="-0.249977111117893"/>
      <name val="Calibri"/>
      <family val="2"/>
      <scheme val="minor"/>
    </font>
    <font>
      <b/>
      <sz val="12"/>
      <color theme="8" tint="-0.249977111117893"/>
      <name val="Calibri"/>
      <family val="2"/>
      <scheme val="minor"/>
    </font>
    <font>
      <sz val="10"/>
      <color rgb="FFFF0000"/>
      <name val="Calibri"/>
      <family val="2"/>
      <scheme val="minor"/>
    </font>
    <font>
      <b/>
      <vertAlign val="superscript"/>
      <sz val="12"/>
      <color indexed="8"/>
      <name val="Calibri"/>
      <family val="2"/>
    </font>
    <font>
      <b/>
      <sz val="12"/>
      <color indexed="8"/>
      <name val="Calibri"/>
      <family val="2"/>
    </font>
    <font>
      <sz val="12"/>
      <color indexed="8"/>
      <name val="Calibri"/>
      <family val="2"/>
    </font>
    <font>
      <b/>
      <sz val="16"/>
      <color theme="1"/>
      <name val="Calibri"/>
      <family val="2"/>
      <scheme val="minor"/>
    </font>
    <font>
      <vertAlign val="superscript"/>
      <sz val="12"/>
      <name val="Calibri"/>
      <family val="2"/>
    </font>
    <font>
      <sz val="12"/>
      <name val="Calibri"/>
      <family val="2"/>
    </font>
    <font>
      <b/>
      <u/>
      <sz val="12"/>
      <color indexed="81"/>
      <name val="Tahoma"/>
      <family val="2"/>
    </font>
    <font>
      <b/>
      <u/>
      <sz val="12"/>
      <color indexed="10"/>
      <name val="Tahoma"/>
      <family val="2"/>
    </font>
    <font>
      <b/>
      <strike/>
      <u/>
      <sz val="12"/>
      <color indexed="10"/>
      <name val="Tahoma"/>
      <family val="2"/>
    </font>
    <font>
      <sz val="12"/>
      <color indexed="81"/>
      <name val="Tahoma"/>
      <family val="2"/>
    </font>
    <font>
      <u/>
      <sz val="12"/>
      <color indexed="81"/>
      <name val="Tahoma"/>
      <family val="2"/>
    </font>
    <font>
      <sz val="21"/>
      <color theme="1"/>
      <name val="Calibri"/>
      <family val="2"/>
      <scheme val="minor"/>
    </font>
    <font>
      <sz val="8"/>
      <color theme="1"/>
      <name val="Arial"/>
      <family val="2"/>
    </font>
    <font>
      <sz val="11"/>
      <color theme="1"/>
      <name val="Arial"/>
      <family val="2"/>
    </font>
    <font>
      <b/>
      <sz val="8"/>
      <color indexed="16"/>
      <name val="Arial"/>
      <family val="2"/>
    </font>
    <font>
      <sz val="8"/>
      <color rgb="FF000000"/>
      <name val="Tahoma"/>
      <family val="2"/>
    </font>
    <font>
      <sz val="8"/>
      <color rgb="FF000000"/>
      <name val="Segoe UI"/>
      <family val="2"/>
    </font>
    <font>
      <b/>
      <vertAlign val="superscript"/>
      <sz val="10"/>
      <name val="Arial"/>
      <family val="2"/>
    </font>
    <font>
      <sz val="8"/>
      <color theme="0"/>
      <name val="Arial"/>
      <family val="2"/>
    </font>
    <font>
      <vertAlign val="subscript"/>
      <sz val="8"/>
      <name val="Arial"/>
      <family val="2"/>
    </font>
    <font>
      <vertAlign val="subscript"/>
      <sz val="7"/>
      <name val="Arial"/>
      <family val="2"/>
    </font>
    <font>
      <b/>
      <vertAlign val="superscript"/>
      <sz val="12"/>
      <name val="Calibri"/>
      <family val="2"/>
    </font>
    <font>
      <b/>
      <sz val="12"/>
      <name val="Calibri"/>
      <family val="2"/>
    </font>
    <font>
      <sz val="10"/>
      <color theme="1"/>
      <name val="Arial"/>
      <family val="2"/>
    </font>
    <font>
      <sz val="9"/>
      <color rgb="FF000000"/>
      <name val="Arial"/>
      <family val="2"/>
    </font>
    <font>
      <sz val="9"/>
      <color theme="1"/>
      <name val="Arial"/>
      <family val="2"/>
    </font>
    <font>
      <b/>
      <sz val="10"/>
      <color rgb="FFFF0000"/>
      <name val="Arial"/>
      <family val="2"/>
    </font>
    <font>
      <sz val="10"/>
      <color rgb="FFFF0000"/>
      <name val="Arial"/>
      <family val="2"/>
    </font>
    <font>
      <sz val="11"/>
      <color rgb="FFFF0000"/>
      <name val="Calibri"/>
      <family val="2"/>
      <scheme val="minor"/>
    </font>
    <font>
      <sz val="8"/>
      <name val="Calibri"/>
      <family val="2"/>
      <scheme val="minor"/>
    </font>
    <font>
      <sz val="9"/>
      <color theme="0"/>
      <name val="Arial"/>
      <family val="2"/>
    </font>
    <font>
      <b/>
      <sz val="11"/>
      <name val="Calibri"/>
      <family val="2"/>
      <scheme val="minor"/>
    </font>
    <font>
      <sz val="11"/>
      <name val="Arial"/>
      <family val="2"/>
    </font>
    <font>
      <b/>
      <sz val="20"/>
      <color theme="0"/>
      <name val="Arial"/>
      <family val="2"/>
    </font>
    <font>
      <i/>
      <sz val="11"/>
      <name val="Arial"/>
      <family val="2"/>
    </font>
    <font>
      <b/>
      <sz val="10"/>
      <name val="Arial"/>
      <family val="2"/>
    </font>
    <font>
      <sz val="10"/>
      <name val="Arial"/>
      <family val="2"/>
    </font>
    <font>
      <b/>
      <sz val="11"/>
      <color theme="0"/>
      <name val="Arial Narrow"/>
      <family val="2"/>
    </font>
    <font>
      <sz val="11"/>
      <name val="Arial Narrow"/>
      <family val="2"/>
    </font>
    <font>
      <sz val="8"/>
      <color rgb="FFFF0000"/>
      <name val="Arial"/>
      <family val="2"/>
    </font>
  </fonts>
  <fills count="36">
    <fill>
      <patternFill patternType="none"/>
    </fill>
    <fill>
      <patternFill patternType="gray125"/>
    </fill>
    <fill>
      <patternFill patternType="solid">
        <fgColor theme="2" tint="-0.499984740745262"/>
        <bgColor indexed="64"/>
      </patternFill>
    </fill>
    <fill>
      <patternFill patternType="solid">
        <fgColor theme="4" tint="0.39997558519241921"/>
        <bgColor indexed="64"/>
      </patternFill>
    </fill>
    <fill>
      <patternFill patternType="solid">
        <fgColor indexed="9"/>
        <bgColor indexed="64"/>
      </patternFill>
    </fill>
    <fill>
      <patternFill patternType="solid">
        <fgColor indexed="8"/>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63"/>
        <bgColor indexed="64"/>
      </patternFill>
    </fill>
    <fill>
      <patternFill patternType="solid">
        <fgColor rgb="FF00339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ACB9C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rgb="FFFFFF99"/>
        <bgColor indexed="64"/>
      </patternFill>
    </fill>
    <fill>
      <patternFill patternType="solid">
        <fgColor them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3" tint="0.59999389629810485"/>
        <bgColor indexed="64"/>
      </patternFill>
    </fill>
    <fill>
      <patternFill patternType="solid">
        <fgColor theme="1"/>
        <bgColor indexed="64"/>
      </patternFill>
    </fill>
  </fills>
  <borders count="1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bottom/>
      <diagonal/>
    </border>
    <border>
      <left style="thick">
        <color indexed="64"/>
      </left>
      <right/>
      <top/>
      <bottom/>
      <diagonal/>
    </border>
    <border>
      <left/>
      <right style="thick">
        <color indexed="64"/>
      </right>
      <top/>
      <bottom style="medium">
        <color indexed="64"/>
      </bottom>
      <diagonal/>
    </border>
    <border>
      <left style="thin">
        <color rgb="FF000000"/>
      </left>
      <right/>
      <top style="medium">
        <color indexed="64"/>
      </top>
      <bottom style="thin">
        <color indexed="64"/>
      </bottom>
      <diagonal/>
    </border>
    <border>
      <left style="thick">
        <color indexed="64"/>
      </left>
      <right/>
      <top style="medium">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indexed="64"/>
      </bottom>
      <diagonal/>
    </border>
    <border>
      <left/>
      <right style="thick">
        <color indexed="64"/>
      </right>
      <top/>
      <bottom style="thin">
        <color indexed="64"/>
      </bottom>
      <diagonal/>
    </border>
    <border>
      <left/>
      <right style="thick">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right style="thin">
        <color rgb="FF000000"/>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ck">
        <color indexed="64"/>
      </left>
      <right/>
      <top/>
      <bottom style="thin">
        <color indexed="64"/>
      </bottom>
      <diagonal/>
    </border>
    <border>
      <left/>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rgb="FF000000"/>
      </right>
      <top style="medium">
        <color indexed="64"/>
      </top>
      <bottom style="thin">
        <color indexed="64"/>
      </bottom>
      <diagonal/>
    </border>
    <border>
      <left/>
      <right style="thin">
        <color rgb="FF000000"/>
      </right>
      <top/>
      <bottom/>
      <diagonal/>
    </border>
    <border>
      <left style="thick">
        <color indexed="64"/>
      </left>
      <right style="thin">
        <color indexed="64"/>
      </right>
      <top style="medium">
        <color indexed="64"/>
      </top>
      <bottom style="thin">
        <color indexed="64"/>
      </bottom>
      <diagonal/>
    </border>
    <border>
      <left style="thick">
        <color indexed="64"/>
      </left>
      <right style="thin">
        <color rgb="FF000000"/>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0" fontId="9" fillId="0" borderId="0"/>
    <xf numFmtId="0" fontId="9" fillId="0" borderId="0"/>
  </cellStyleXfs>
  <cellXfs count="773">
    <xf numFmtId="0" fontId="0" fillId="0" borderId="0" xfId="0"/>
    <xf numFmtId="0" fontId="0" fillId="2" borderId="0" xfId="0" applyFill="1"/>
    <xf numFmtId="0" fontId="7" fillId="4" borderId="0" xfId="0" applyFont="1" applyFill="1" applyAlignment="1">
      <alignment vertical="center"/>
    </xf>
    <xf numFmtId="0" fontId="8" fillId="4" borderId="0" xfId="0" applyFont="1" applyFill="1" applyAlignment="1">
      <alignment vertical="center"/>
    </xf>
    <xf numFmtId="0" fontId="7" fillId="4" borderId="7" xfId="0" applyFont="1" applyFill="1" applyBorder="1" applyAlignment="1">
      <alignment vertical="center"/>
    </xf>
    <xf numFmtId="0" fontId="7" fillId="4" borderId="11" xfId="0" applyFont="1" applyFill="1" applyBorder="1" applyAlignment="1">
      <alignment vertical="center"/>
    </xf>
    <xf numFmtId="0" fontId="8" fillId="4" borderId="0" xfId="0" applyFont="1" applyFill="1" applyAlignment="1">
      <alignment horizontal="left" vertical="center" indent="1"/>
    </xf>
    <xf numFmtId="0" fontId="7" fillId="4" borderId="1" xfId="0" applyFont="1" applyFill="1" applyBorder="1" applyAlignment="1">
      <alignment vertical="center"/>
    </xf>
    <xf numFmtId="0" fontId="8" fillId="4" borderId="0" xfId="0" applyFont="1" applyFill="1" applyAlignment="1">
      <alignment horizontal="center" vertical="center"/>
    </xf>
    <xf numFmtId="0" fontId="7" fillId="4" borderId="20" xfId="0" applyFont="1" applyFill="1" applyBorder="1" applyAlignment="1">
      <alignment vertical="center"/>
    </xf>
    <xf numFmtId="0" fontId="13" fillId="4" borderId="0" xfId="0" applyFont="1" applyFill="1" applyAlignment="1">
      <alignment vertical="center"/>
    </xf>
    <xf numFmtId="0" fontId="14" fillId="4" borderId="0" xfId="0" applyFont="1" applyFill="1" applyAlignment="1">
      <alignment horizontal="right" vertical="center"/>
    </xf>
    <xf numFmtId="0" fontId="15" fillId="4" borderId="0" xfId="0" applyFont="1" applyFill="1" applyAlignment="1">
      <alignment horizontal="right" vertical="center"/>
    </xf>
    <xf numFmtId="0" fontId="8" fillId="4" borderId="8" xfId="0" applyFont="1" applyFill="1" applyBorder="1" applyAlignment="1">
      <alignment horizontal="center" vertical="center"/>
    </xf>
    <xf numFmtId="0" fontId="15" fillId="4" borderId="0" xfId="0" applyFont="1" applyFill="1" applyAlignment="1">
      <alignment vertical="center"/>
    </xf>
    <xf numFmtId="0" fontId="5" fillId="4" borderId="24" xfId="0" applyFont="1" applyFill="1" applyBorder="1" applyAlignment="1">
      <alignment vertical="center"/>
    </xf>
    <xf numFmtId="0" fontId="8" fillId="4" borderId="24" xfId="0" applyFont="1" applyFill="1" applyBorder="1" applyAlignment="1">
      <alignment vertical="center"/>
    </xf>
    <xf numFmtId="0" fontId="9" fillId="4" borderId="8" xfId="0" applyFont="1" applyFill="1" applyBorder="1"/>
    <xf numFmtId="0" fontId="0" fillId="4" borderId="8" xfId="0" applyFill="1" applyBorder="1"/>
    <xf numFmtId="0" fontId="8" fillId="8" borderId="0" xfId="0" applyFont="1" applyFill="1" applyAlignment="1">
      <alignment vertical="center"/>
    </xf>
    <xf numFmtId="0" fontId="16" fillId="8" borderId="0" xfId="0" applyFont="1" applyFill="1" applyAlignment="1">
      <alignment vertical="center"/>
    </xf>
    <xf numFmtId="0" fontId="0" fillId="4" borderId="12" xfId="0" applyFill="1" applyBorder="1"/>
    <xf numFmtId="0" fontId="7" fillId="4" borderId="0" xfId="0" applyFont="1" applyFill="1" applyAlignment="1">
      <alignment horizontal="left" vertical="center"/>
    </xf>
    <xf numFmtId="0" fontId="7" fillId="4" borderId="19" xfId="0" applyFont="1" applyFill="1" applyBorder="1" applyAlignment="1">
      <alignment vertical="center"/>
    </xf>
    <xf numFmtId="0" fontId="7" fillId="4" borderId="24" xfId="0" applyFont="1" applyFill="1" applyBorder="1" applyAlignment="1">
      <alignment vertical="center"/>
    </xf>
    <xf numFmtId="0" fontId="0" fillId="8" borderId="28" xfId="0" applyFill="1" applyBorder="1"/>
    <xf numFmtId="0" fontId="0" fillId="8" borderId="20" xfId="0" applyFill="1" applyBorder="1"/>
    <xf numFmtId="0" fontId="0" fillId="8" borderId="29" xfId="0" applyFill="1" applyBorder="1"/>
    <xf numFmtId="0" fontId="0" fillId="8" borderId="0" xfId="0" applyFill="1"/>
    <xf numFmtId="0" fontId="7" fillId="8" borderId="0" xfId="0" applyFont="1" applyFill="1" applyAlignment="1">
      <alignment vertical="center"/>
    </xf>
    <xf numFmtId="0" fontId="7" fillId="8" borderId="0" xfId="0" applyFont="1" applyFill="1" applyAlignment="1">
      <alignment horizontal="left" vertical="center"/>
    </xf>
    <xf numFmtId="0" fontId="7" fillId="4" borderId="22" xfId="0" applyFont="1" applyFill="1" applyBorder="1" applyAlignment="1">
      <alignment vertical="center"/>
    </xf>
    <xf numFmtId="0" fontId="7" fillId="4" borderId="30" xfId="0" applyFont="1" applyFill="1" applyBorder="1" applyAlignment="1">
      <alignment vertical="center"/>
    </xf>
    <xf numFmtId="0" fontId="2" fillId="2" borderId="0" xfId="0" applyFont="1" applyFill="1"/>
    <xf numFmtId="0" fontId="2" fillId="0" borderId="0" xfId="0" applyFont="1"/>
    <xf numFmtId="0" fontId="21" fillId="0" borderId="0" xfId="0" applyFont="1"/>
    <xf numFmtId="0" fontId="22" fillId="0" borderId="0" xfId="0" applyFont="1"/>
    <xf numFmtId="0" fontId="23" fillId="0" borderId="0" xfId="0" applyFont="1"/>
    <xf numFmtId="0" fontId="0" fillId="0" borderId="24" xfId="0" applyBorder="1"/>
    <xf numFmtId="0" fontId="5" fillId="0" borderId="0" xfId="0" applyFont="1" applyAlignment="1" applyProtection="1">
      <alignment vertical="center"/>
      <protection hidden="1"/>
    </xf>
    <xf numFmtId="0" fontId="9"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textRotation="90" wrapText="1"/>
      <protection hidden="1"/>
    </xf>
    <xf numFmtId="0" fontId="15" fillId="0" borderId="47" xfId="0" applyFont="1" applyBorder="1" applyAlignment="1" applyProtection="1">
      <alignment horizontal="center"/>
      <protection locked="0"/>
    </xf>
    <xf numFmtId="0" fontId="15" fillId="0" borderId="21" xfId="0" applyFont="1" applyBorder="1" applyProtection="1">
      <protection locked="0"/>
    </xf>
    <xf numFmtId="0" fontId="15" fillId="0" borderId="48" xfId="0" applyFont="1" applyBorder="1" applyProtection="1">
      <protection locked="0"/>
    </xf>
    <xf numFmtId="3" fontId="15" fillId="13" borderId="47" xfId="0" applyNumberFormat="1" applyFont="1" applyFill="1" applyBorder="1" applyAlignment="1" applyProtection="1">
      <alignment horizontal="center"/>
      <protection locked="0"/>
    </xf>
    <xf numFmtId="3" fontId="15" fillId="13" borderId="18" xfId="0" applyNumberFormat="1" applyFont="1" applyFill="1" applyBorder="1" applyAlignment="1" applyProtection="1">
      <alignment horizontal="center"/>
      <protection locked="0"/>
    </xf>
    <xf numFmtId="165" fontId="15" fillId="13" borderId="21" xfId="3" applyNumberFormat="1" applyFont="1" applyFill="1" applyBorder="1" applyAlignment="1" applyProtection="1">
      <alignment horizontal="center"/>
      <protection locked="0"/>
    </xf>
    <xf numFmtId="3" fontId="15" fillId="13" borderId="21" xfId="3" applyNumberFormat="1" applyFont="1" applyFill="1" applyBorder="1" applyProtection="1">
      <protection locked="0"/>
    </xf>
    <xf numFmtId="3" fontId="15" fillId="13" borderId="48" xfId="3" applyNumberFormat="1" applyFont="1" applyFill="1" applyBorder="1" applyProtection="1">
      <protection locked="0"/>
    </xf>
    <xf numFmtId="3" fontId="15" fillId="14" borderId="21" xfId="3" applyNumberFormat="1" applyFont="1" applyFill="1" applyBorder="1" applyProtection="1">
      <protection locked="0"/>
    </xf>
    <xf numFmtId="3" fontId="15" fillId="14" borderId="37" xfId="3" applyNumberFormat="1" applyFont="1" applyFill="1" applyBorder="1" applyProtection="1">
      <protection locked="0"/>
    </xf>
    <xf numFmtId="0" fontId="15" fillId="0" borderId="48"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Protection="1">
      <protection locked="0"/>
    </xf>
    <xf numFmtId="0" fontId="9" fillId="0" borderId="0" xfId="0" applyFont="1"/>
    <xf numFmtId="0" fontId="15" fillId="0" borderId="0" xfId="0" applyFont="1" applyAlignment="1" applyProtection="1">
      <alignment horizontal="center" vertical="center" wrapText="1"/>
      <protection hidden="1"/>
    </xf>
    <xf numFmtId="0" fontId="15" fillId="0" borderId="34" xfId="0" applyFont="1" applyBorder="1" applyAlignment="1" applyProtection="1">
      <alignment horizontal="center"/>
      <protection locked="0"/>
    </xf>
    <xf numFmtId="0" fontId="15" fillId="0" borderId="35" xfId="0" applyFont="1" applyBorder="1" applyProtection="1">
      <protection locked="0"/>
    </xf>
    <xf numFmtId="3" fontId="15" fillId="13" borderId="50" xfId="0" applyNumberFormat="1" applyFont="1" applyFill="1" applyBorder="1" applyAlignment="1" applyProtection="1">
      <alignment horizontal="center"/>
      <protection locked="0"/>
    </xf>
    <xf numFmtId="3" fontId="15" fillId="13" borderId="51" xfId="0" applyNumberFormat="1" applyFont="1" applyFill="1" applyBorder="1" applyAlignment="1" applyProtection="1">
      <alignment horizontal="center"/>
      <protection locked="0"/>
    </xf>
    <xf numFmtId="165" fontId="15" fillId="13" borderId="52" xfId="3" applyNumberFormat="1" applyFont="1" applyFill="1" applyBorder="1" applyAlignment="1" applyProtection="1">
      <alignment horizontal="center"/>
      <protection locked="0"/>
    </xf>
    <xf numFmtId="3" fontId="15" fillId="13" borderId="52" xfId="3" applyNumberFormat="1" applyFont="1" applyFill="1" applyBorder="1" applyProtection="1">
      <protection locked="0"/>
    </xf>
    <xf numFmtId="3" fontId="15" fillId="13" borderId="53" xfId="3" applyNumberFormat="1" applyFont="1" applyFill="1" applyBorder="1" applyProtection="1">
      <protection locked="0"/>
    </xf>
    <xf numFmtId="3" fontId="15" fillId="14" borderId="35" xfId="3" applyNumberFormat="1" applyFont="1" applyFill="1" applyBorder="1" applyProtection="1">
      <protection locked="0"/>
    </xf>
    <xf numFmtId="3" fontId="15" fillId="14" borderId="40" xfId="3" applyNumberFormat="1" applyFont="1" applyFill="1" applyBorder="1" applyProtection="1">
      <protection locked="0"/>
    </xf>
    <xf numFmtId="0" fontId="15" fillId="0" borderId="36" xfId="0" applyFont="1" applyBorder="1" applyAlignment="1" applyProtection="1">
      <alignment horizontal="center"/>
      <protection locked="0"/>
    </xf>
    <xf numFmtId="0" fontId="5" fillId="5" borderId="54" xfId="0" applyFont="1" applyFill="1" applyBorder="1" applyAlignment="1">
      <alignment horizontal="center" vertical="center"/>
    </xf>
    <xf numFmtId="0" fontId="15" fillId="15" borderId="55" xfId="0" applyFont="1" applyFill="1" applyBorder="1"/>
    <xf numFmtId="0" fontId="5" fillId="5" borderId="55" xfId="0" applyFont="1" applyFill="1" applyBorder="1" applyAlignment="1">
      <alignment horizontal="center" vertical="center"/>
    </xf>
    <xf numFmtId="0" fontId="15" fillId="15" borderId="55" xfId="0" applyFont="1" applyFill="1" applyBorder="1" applyProtection="1">
      <protection hidden="1"/>
    </xf>
    <xf numFmtId="0" fontId="15" fillId="15" borderId="56" xfId="0" applyFont="1" applyFill="1" applyBorder="1" applyProtection="1">
      <protection hidden="1"/>
    </xf>
    <xf numFmtId="0" fontId="15" fillId="15" borderId="57" xfId="0" applyFont="1" applyFill="1" applyBorder="1" applyProtection="1">
      <protection hidden="1"/>
    </xf>
    <xf numFmtId="0" fontId="15" fillId="15" borderId="58" xfId="0" applyFont="1" applyFill="1" applyBorder="1" applyProtection="1">
      <protection hidden="1"/>
    </xf>
    <xf numFmtId="42" fontId="15" fillId="15" borderId="55" xfId="3" applyNumberFormat="1" applyFont="1" applyFill="1" applyBorder="1" applyProtection="1">
      <protection hidden="1"/>
    </xf>
    <xf numFmtId="0" fontId="15" fillId="15" borderId="57" xfId="0" applyFont="1" applyFill="1" applyBorder="1" applyAlignment="1">
      <alignment horizontal="center"/>
    </xf>
    <xf numFmtId="0" fontId="15" fillId="15" borderId="0" xfId="0" applyFont="1" applyFill="1" applyAlignment="1">
      <alignment horizontal="center"/>
    </xf>
    <xf numFmtId="0" fontId="15" fillId="15" borderId="0" xfId="0" applyFont="1" applyFill="1"/>
    <xf numFmtId="0" fontId="0" fillId="0" borderId="22" xfId="0" applyBorder="1"/>
    <xf numFmtId="0" fontId="3" fillId="0" borderId="29" xfId="0" applyFont="1" applyBorder="1"/>
    <xf numFmtId="0" fontId="3" fillId="0" borderId="0" xfId="0" applyFont="1"/>
    <xf numFmtId="0" fontId="29" fillId="12" borderId="49" xfId="0" applyFont="1" applyFill="1" applyBorder="1" applyAlignment="1">
      <alignment horizontal="center" vertical="center"/>
    </xf>
    <xf numFmtId="0" fontId="9" fillId="12" borderId="22" xfId="0" applyFont="1" applyFill="1" applyBorder="1"/>
    <xf numFmtId="0" fontId="24" fillId="3" borderId="63" xfId="0" applyFont="1" applyFill="1" applyBorder="1" applyAlignment="1">
      <alignment horizontal="center"/>
    </xf>
    <xf numFmtId="0" fontId="9" fillId="12" borderId="0" xfId="0" applyFont="1" applyFill="1"/>
    <xf numFmtId="0" fontId="32" fillId="12" borderId="19" xfId="0" applyFont="1" applyFill="1" applyBorder="1" applyAlignment="1">
      <alignment horizontal="center"/>
    </xf>
    <xf numFmtId="166" fontId="9" fillId="0" borderId="66" xfId="0" applyNumberFormat="1" applyFont="1" applyBorder="1" applyProtection="1">
      <protection locked="0"/>
    </xf>
    <xf numFmtId="5" fontId="9" fillId="0" borderId="28" xfId="0" applyNumberFormat="1" applyFont="1" applyBorder="1"/>
    <xf numFmtId="166" fontId="9" fillId="0" borderId="21" xfId="0" applyNumberFormat="1" applyFont="1" applyBorder="1" applyProtection="1">
      <protection locked="0"/>
    </xf>
    <xf numFmtId="5" fontId="9" fillId="0" borderId="67" xfId="0" applyNumberFormat="1" applyFont="1" applyBorder="1"/>
    <xf numFmtId="5" fontId="9" fillId="3" borderId="44" xfId="0" applyNumberFormat="1" applyFont="1" applyFill="1" applyBorder="1"/>
    <xf numFmtId="5" fontId="9" fillId="17" borderId="68" xfId="0" applyNumberFormat="1" applyFont="1" applyFill="1" applyBorder="1"/>
    <xf numFmtId="5" fontId="9" fillId="17" borderId="69" xfId="0" applyNumberFormat="1" applyFont="1" applyFill="1" applyBorder="1"/>
    <xf numFmtId="166" fontId="29" fillId="18" borderId="71" xfId="0" applyNumberFormat="1" applyFont="1" applyFill="1" applyBorder="1" applyAlignment="1">
      <alignment vertical="center"/>
    </xf>
    <xf numFmtId="166" fontId="29" fillId="12" borderId="73" xfId="0" applyNumberFormat="1" applyFont="1" applyFill="1" applyBorder="1" applyAlignment="1">
      <alignment vertical="center"/>
    </xf>
    <xf numFmtId="166" fontId="29" fillId="3" borderId="74" xfId="0" applyNumberFormat="1" applyFont="1" applyFill="1" applyBorder="1" applyAlignment="1">
      <alignment vertical="center"/>
    </xf>
    <xf numFmtId="0" fontId="9" fillId="12" borderId="19" xfId="0" applyFont="1" applyFill="1" applyBorder="1" applyAlignment="1">
      <alignment horizontal="center"/>
    </xf>
    <xf numFmtId="166" fontId="29" fillId="17" borderId="61" xfId="0" applyNumberFormat="1" applyFont="1" applyFill="1" applyBorder="1" applyAlignment="1">
      <alignment vertical="center"/>
    </xf>
    <xf numFmtId="0" fontId="29" fillId="0" borderId="19" xfId="0" applyFont="1" applyBorder="1"/>
    <xf numFmtId="0" fontId="29" fillId="0" borderId="0" xfId="0" applyFont="1" applyAlignment="1">
      <alignment horizontal="center"/>
    </xf>
    <xf numFmtId="166" fontId="31" fillId="0" borderId="0" xfId="0" applyNumberFormat="1" applyFont="1"/>
    <xf numFmtId="0" fontId="0" fillId="8" borderId="13" xfId="0" applyFill="1" applyBorder="1"/>
    <xf numFmtId="0" fontId="0" fillId="8" borderId="14" xfId="0" applyFill="1" applyBorder="1"/>
    <xf numFmtId="0" fontId="0" fillId="8" borderId="14" xfId="0" applyFill="1" applyBorder="1" applyAlignment="1">
      <alignment horizontal="center" vertical="center"/>
    </xf>
    <xf numFmtId="0" fontId="0" fillId="8" borderId="14" xfId="0" applyFill="1" applyBorder="1" applyAlignment="1">
      <alignment wrapText="1"/>
    </xf>
    <xf numFmtId="0" fontId="0" fillId="8" borderId="9" xfId="0" applyFill="1" applyBorder="1"/>
    <xf numFmtId="0" fontId="0" fillId="8" borderId="7" xfId="0" applyFill="1" applyBorder="1"/>
    <xf numFmtId="0" fontId="0" fillId="8" borderId="0" xfId="0" applyFill="1" applyAlignment="1">
      <alignment horizontal="center" vertical="center"/>
    </xf>
    <xf numFmtId="0" fontId="0" fillId="8" borderId="0" xfId="0" applyFill="1" applyAlignment="1">
      <alignment wrapText="1"/>
    </xf>
    <xf numFmtId="0" fontId="0" fillId="8" borderId="8" xfId="0" applyFill="1" applyBorder="1"/>
    <xf numFmtId="0" fontId="2" fillId="8" borderId="0" xfId="0" applyFont="1" applyFill="1"/>
    <xf numFmtId="0" fontId="2" fillId="8" borderId="24" xfId="0" applyFont="1" applyFill="1" applyBorder="1"/>
    <xf numFmtId="0" fontId="0" fillId="8" borderId="0" xfId="0" quotePrefix="1" applyFill="1" applyAlignment="1">
      <alignment horizontal="center"/>
    </xf>
    <xf numFmtId="0" fontId="0" fillId="8" borderId="0" xfId="0" applyFill="1" applyAlignment="1">
      <alignment horizontal="left"/>
    </xf>
    <xf numFmtId="0" fontId="41" fillId="8" borderId="0" xfId="0" applyFont="1" applyFill="1" applyAlignment="1">
      <alignment horizontal="center" vertical="center"/>
    </xf>
    <xf numFmtId="0" fontId="41" fillId="0" borderId="0" xfId="0" applyFont="1" applyAlignment="1">
      <alignment wrapText="1"/>
    </xf>
    <xf numFmtId="0" fontId="41" fillId="8" borderId="0" xfId="0" applyFont="1" applyFill="1"/>
    <xf numFmtId="0" fontId="41" fillId="8" borderId="0" xfId="0" applyFont="1" applyFill="1" applyAlignment="1">
      <alignment horizontal="center" wrapText="1"/>
    </xf>
    <xf numFmtId="0" fontId="2" fillId="8" borderId="49" xfId="0" applyFont="1" applyFill="1" applyBorder="1" applyAlignment="1">
      <alignment vertical="center"/>
    </xf>
    <xf numFmtId="0" fontId="2" fillId="8" borderId="22" xfId="0" applyFont="1" applyFill="1" applyBorder="1" applyAlignment="1">
      <alignment vertical="center"/>
    </xf>
    <xf numFmtId="0" fontId="0" fillId="18" borderId="22" xfId="0" applyFill="1" applyBorder="1" applyAlignment="1">
      <alignment vertical="center"/>
    </xf>
    <xf numFmtId="0" fontId="0" fillId="0" borderId="29" xfId="0" applyBorder="1" applyAlignment="1">
      <alignment horizontal="center" vertical="center"/>
    </xf>
    <xf numFmtId="0" fontId="0" fillId="8" borderId="29" xfId="0" applyFill="1" applyBorder="1" applyAlignment="1">
      <alignment horizontal="center" vertical="center" wrapText="1"/>
    </xf>
    <xf numFmtId="0" fontId="0" fillId="8" borderId="19" xfId="0" applyFill="1" applyBorder="1" applyAlignment="1">
      <alignment vertical="center"/>
    </xf>
    <xf numFmtId="0" fontId="0" fillId="8" borderId="0" xfId="0" applyFill="1" applyAlignment="1">
      <alignment vertical="center"/>
    </xf>
    <xf numFmtId="0" fontId="0" fillId="14" borderId="0" xfId="0" applyFill="1" applyAlignment="1">
      <alignment vertical="center"/>
    </xf>
    <xf numFmtId="0" fontId="0" fillId="14" borderId="20" xfId="0" applyFill="1" applyBorder="1" applyAlignment="1">
      <alignment horizontal="center" vertical="center"/>
    </xf>
    <xf numFmtId="0" fontId="0" fillId="8" borderId="20" xfId="0" applyFill="1" applyBorder="1" applyAlignment="1">
      <alignment horizontal="center" vertical="center" wrapText="1"/>
    </xf>
    <xf numFmtId="0" fontId="0" fillId="8" borderId="23" xfId="0" applyFill="1" applyBorder="1" applyAlignment="1">
      <alignment vertical="center"/>
    </xf>
    <xf numFmtId="0" fontId="0" fillId="0" borderId="24" xfId="0" applyBorder="1" applyAlignment="1">
      <alignment vertical="center" wrapText="1"/>
    </xf>
    <xf numFmtId="0" fontId="0" fillId="14" borderId="24" xfId="0" applyFill="1" applyBorder="1" applyAlignment="1">
      <alignment vertical="center"/>
    </xf>
    <xf numFmtId="0" fontId="0" fillId="8" borderId="28" xfId="0" applyFill="1" applyBorder="1" applyAlignment="1">
      <alignment horizontal="center" vertical="center" wrapText="1"/>
    </xf>
    <xf numFmtId="0" fontId="0" fillId="8" borderId="29" xfId="0" applyFill="1" applyBorder="1" applyAlignment="1">
      <alignment horizontal="center" vertical="center"/>
    </xf>
    <xf numFmtId="0" fontId="2" fillId="8" borderId="19" xfId="0" applyFont="1" applyFill="1" applyBorder="1" applyAlignment="1">
      <alignment vertical="center"/>
    </xf>
    <xf numFmtId="0" fontId="0" fillId="8" borderId="20" xfId="0" applyFill="1" applyBorder="1" applyAlignment="1">
      <alignment horizontal="center" vertical="center"/>
    </xf>
    <xf numFmtId="0" fontId="2" fillId="8" borderId="23" xfId="0" applyFont="1" applyFill="1" applyBorder="1" applyAlignment="1">
      <alignment vertical="center"/>
    </xf>
    <xf numFmtId="0" fontId="0" fillId="8" borderId="24" xfId="0" applyFill="1" applyBorder="1" applyAlignment="1">
      <alignment vertical="center"/>
    </xf>
    <xf numFmtId="0" fontId="11" fillId="8" borderId="20" xfId="2" applyFill="1" applyBorder="1" applyAlignment="1" applyProtection="1">
      <alignment horizontal="center" vertical="center" wrapText="1"/>
    </xf>
    <xf numFmtId="0" fontId="0" fillId="18" borderId="0" xfId="0" applyFill="1" applyAlignment="1">
      <alignment vertical="center"/>
    </xf>
    <xf numFmtId="0" fontId="0" fillId="8" borderId="28" xfId="0" applyFill="1" applyBorder="1" applyAlignment="1">
      <alignment horizontal="center" vertical="center"/>
    </xf>
    <xf numFmtId="0" fontId="2" fillId="8" borderId="16" xfId="0" applyFont="1" applyFill="1" applyBorder="1" applyAlignment="1">
      <alignment vertical="center"/>
    </xf>
    <xf numFmtId="0" fontId="2" fillId="8" borderId="17" xfId="0" applyFont="1" applyFill="1" applyBorder="1" applyAlignment="1">
      <alignment vertical="center"/>
    </xf>
    <xf numFmtId="0" fontId="0" fillId="14" borderId="17" xfId="0" applyFill="1" applyBorder="1" applyAlignment="1">
      <alignment vertical="center"/>
    </xf>
    <xf numFmtId="0" fontId="0" fillId="8" borderId="18" xfId="0" applyFill="1" applyBorder="1" applyAlignment="1">
      <alignment horizontal="center" vertical="center" wrapText="1"/>
    </xf>
    <xf numFmtId="0" fontId="0" fillId="8" borderId="18" xfId="0" applyFill="1" applyBorder="1" applyAlignment="1">
      <alignment horizontal="center" vertical="center"/>
    </xf>
    <xf numFmtId="0" fontId="2" fillId="8" borderId="0" xfId="0" applyFont="1" applyFill="1" applyAlignment="1">
      <alignment horizontal="left"/>
    </xf>
    <xf numFmtId="0" fontId="0" fillId="8" borderId="0" xfId="0" applyFill="1" applyAlignment="1">
      <alignment horizontal="left" indent="1"/>
    </xf>
    <xf numFmtId="0" fontId="0" fillId="14" borderId="0" xfId="0" applyFill="1"/>
    <xf numFmtId="0" fontId="0" fillId="18" borderId="0" xfId="0" applyFill="1"/>
    <xf numFmtId="0" fontId="45" fillId="8" borderId="0" xfId="0" applyFont="1" applyFill="1" applyAlignment="1">
      <alignment horizontal="left" indent="1"/>
    </xf>
    <xf numFmtId="0" fontId="0" fillId="8" borderId="0" xfId="0" applyFill="1" applyAlignment="1">
      <alignment horizontal="left" indent="2"/>
    </xf>
    <xf numFmtId="0" fontId="0" fillId="14" borderId="0" xfId="0" applyFill="1" applyAlignment="1">
      <alignment horizontal="center"/>
    </xf>
    <xf numFmtId="0" fontId="0" fillId="8" borderId="0" xfId="0" applyFill="1" applyAlignment="1">
      <alignment horizontal="left" indent="3"/>
    </xf>
    <xf numFmtId="0" fontId="0" fillId="8" borderId="11" xfId="0" applyFill="1" applyBorder="1"/>
    <xf numFmtId="0" fontId="0" fillId="8" borderId="1" xfId="0" applyFill="1" applyBorder="1"/>
    <xf numFmtId="0" fontId="0" fillId="8" borderId="1" xfId="0" applyFill="1" applyBorder="1" applyAlignment="1">
      <alignment horizontal="center" vertical="center"/>
    </xf>
    <xf numFmtId="0" fontId="0" fillId="8" borderId="1" xfId="0" applyFill="1" applyBorder="1" applyAlignment="1">
      <alignment wrapText="1"/>
    </xf>
    <xf numFmtId="0" fontId="0" fillId="8" borderId="12" xfId="0" applyFill="1" applyBorder="1"/>
    <xf numFmtId="0" fontId="0" fillId="0" borderId="0" xfId="0" applyAlignment="1">
      <alignment horizontal="center" vertical="center"/>
    </xf>
    <xf numFmtId="0" fontId="0" fillId="0" borderId="0" xfId="0" applyAlignment="1">
      <alignment wrapText="1"/>
    </xf>
    <xf numFmtId="0" fontId="51" fillId="22" borderId="81" xfId="0" applyFont="1" applyFill="1" applyBorder="1" applyAlignment="1">
      <alignment horizontal="center" vertical="center" wrapText="1"/>
    </xf>
    <xf numFmtId="0" fontId="51" fillId="22" borderId="82" xfId="0" applyFont="1" applyFill="1" applyBorder="1" applyAlignment="1">
      <alignment horizontal="center" vertical="center" wrapText="1"/>
    </xf>
    <xf numFmtId="0" fontId="51" fillId="22" borderId="83" xfId="0" applyFont="1" applyFill="1" applyBorder="1" applyAlignment="1">
      <alignment horizontal="center" vertical="center" wrapText="1"/>
    </xf>
    <xf numFmtId="0" fontId="51" fillId="22" borderId="84" xfId="0" applyFont="1" applyFill="1" applyBorder="1" applyAlignment="1">
      <alignment horizontal="center" vertical="center" wrapText="1"/>
    </xf>
    <xf numFmtId="0" fontId="23" fillId="0" borderId="6" xfId="0" applyFont="1" applyBorder="1" applyAlignment="1">
      <alignment horizontal="center"/>
    </xf>
    <xf numFmtId="0" fontId="52" fillId="23" borderId="7" xfId="0" applyFont="1" applyFill="1" applyBorder="1" applyAlignment="1" applyProtection="1">
      <alignment horizontal="left" vertical="center"/>
      <protection locked="0"/>
    </xf>
    <xf numFmtId="0" fontId="52" fillId="23" borderId="0" xfId="0" applyFont="1" applyFill="1" applyAlignment="1" applyProtection="1">
      <alignment horizontal="left" vertical="center"/>
      <protection locked="0"/>
    </xf>
    <xf numFmtId="0" fontId="52" fillId="23" borderId="8" xfId="0" applyFont="1" applyFill="1" applyBorder="1" applyAlignment="1" applyProtection="1">
      <alignment horizontal="left" vertical="center"/>
      <protection locked="0"/>
    </xf>
    <xf numFmtId="0" fontId="50" fillId="8" borderId="86" xfId="0" applyFont="1" applyFill="1" applyBorder="1" applyAlignment="1" applyProtection="1">
      <alignment horizontal="center" vertical="center" wrapText="1"/>
      <protection locked="0"/>
    </xf>
    <xf numFmtId="46" fontId="50" fillId="8" borderId="86" xfId="0" applyNumberFormat="1" applyFont="1" applyFill="1" applyBorder="1" applyAlignment="1" applyProtection="1">
      <alignment horizontal="left" vertical="center" wrapText="1"/>
      <protection locked="0"/>
    </xf>
    <xf numFmtId="0" fontId="53" fillId="0" borderId="87" xfId="0" applyFont="1" applyBorder="1" applyAlignment="1" applyProtection="1">
      <alignment wrapText="1"/>
      <protection locked="0"/>
    </xf>
    <xf numFmtId="0" fontId="53" fillId="0" borderId="88" xfId="0" applyFont="1" applyBorder="1" applyAlignment="1" applyProtection="1">
      <alignment wrapText="1"/>
      <protection locked="0"/>
    </xf>
    <xf numFmtId="0" fontId="53" fillId="0" borderId="89" xfId="0" applyFont="1" applyBorder="1" applyAlignment="1" applyProtection="1">
      <alignment wrapText="1"/>
      <protection locked="0"/>
    </xf>
    <xf numFmtId="0" fontId="53" fillId="8" borderId="88" xfId="0" applyFont="1" applyFill="1" applyBorder="1" applyAlignment="1" applyProtection="1">
      <alignment wrapText="1"/>
      <protection locked="0"/>
    </xf>
    <xf numFmtId="0" fontId="53" fillId="8" borderId="89" xfId="0" applyFont="1" applyFill="1" applyBorder="1" applyAlignment="1" applyProtection="1">
      <alignment wrapText="1"/>
      <protection locked="0"/>
    </xf>
    <xf numFmtId="0" fontId="53" fillId="0" borderId="90" xfId="0" applyFont="1" applyBorder="1" applyAlignment="1" applyProtection="1">
      <alignment wrapText="1"/>
      <protection locked="0"/>
    </xf>
    <xf numFmtId="0" fontId="53" fillId="0" borderId="86" xfId="0" applyFont="1" applyBorder="1" applyAlignment="1" applyProtection="1">
      <alignment horizontal="center" vertical="center" wrapText="1"/>
      <protection locked="0"/>
    </xf>
    <xf numFmtId="46" fontId="53" fillId="0" borderId="86" xfId="0" applyNumberFormat="1" applyFont="1" applyBorder="1" applyAlignment="1" applyProtection="1">
      <alignment horizontal="left" vertical="center" wrapText="1"/>
      <protection locked="0"/>
    </xf>
    <xf numFmtId="0" fontId="53" fillId="0" borderId="88" xfId="0" applyFont="1" applyBorder="1" applyAlignment="1" applyProtection="1">
      <alignment horizontal="center"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0" fillId="0" borderId="7" xfId="0" applyBorder="1" applyAlignment="1" applyProtection="1">
      <alignment wrapText="1"/>
      <protection locked="0"/>
    </xf>
    <xf numFmtId="0" fontId="53" fillId="8" borderId="86" xfId="0" applyFont="1" applyFill="1" applyBorder="1" applyAlignment="1" applyProtection="1">
      <alignment horizontal="center" vertical="center" wrapText="1"/>
      <protection locked="0"/>
    </xf>
    <xf numFmtId="46" fontId="53" fillId="8" borderId="86" xfId="0" applyNumberFormat="1" applyFont="1" applyFill="1" applyBorder="1" applyAlignment="1" applyProtection="1">
      <alignment horizontal="left" vertical="center" wrapText="1"/>
      <protection locked="0"/>
    </xf>
    <xf numFmtId="0" fontId="54" fillId="8" borderId="88" xfId="0" applyFont="1" applyFill="1" applyBorder="1" applyAlignment="1" applyProtection="1">
      <alignment wrapText="1"/>
      <protection locked="0"/>
    </xf>
    <xf numFmtId="0" fontId="54" fillId="8" borderId="89" xfId="0" applyFont="1" applyFill="1" applyBorder="1" applyAlignment="1" applyProtection="1">
      <alignment wrapText="1"/>
      <protection locked="0"/>
    </xf>
    <xf numFmtId="0" fontId="23" fillId="0" borderId="10" xfId="0" applyFont="1" applyBorder="1" applyAlignment="1">
      <alignment horizontal="center"/>
    </xf>
    <xf numFmtId="46" fontId="53" fillId="0" borderId="91" xfId="0" applyNumberFormat="1" applyFont="1" applyBorder="1" applyAlignment="1" applyProtection="1">
      <alignment horizontal="left" vertical="center" wrapText="1"/>
      <protection locked="0"/>
    </xf>
    <xf numFmtId="0" fontId="53" fillId="0" borderId="92" xfId="0" applyFont="1" applyBorder="1" applyAlignment="1" applyProtection="1">
      <alignment wrapText="1"/>
      <protection locked="0"/>
    </xf>
    <xf numFmtId="0" fontId="53" fillId="0" borderId="93" xfId="0" applyFont="1" applyBorder="1" applyAlignment="1" applyProtection="1">
      <alignment wrapText="1"/>
      <protection locked="0"/>
    </xf>
    <xf numFmtId="0" fontId="53" fillId="0" borderId="94" xfId="0" applyFont="1" applyBorder="1" applyAlignment="1" applyProtection="1">
      <alignment wrapText="1"/>
      <protection locked="0"/>
    </xf>
    <xf numFmtId="0" fontId="0" fillId="9" borderId="0" xfId="0" applyFill="1"/>
    <xf numFmtId="0" fontId="55" fillId="21" borderId="0" xfId="0" applyFont="1" applyFill="1"/>
    <xf numFmtId="0" fontId="57" fillId="21" borderId="0" xfId="0" applyFont="1" applyFill="1" applyAlignment="1">
      <alignment horizontal="left" vertical="top" wrapText="1"/>
    </xf>
    <xf numFmtId="0" fontId="58" fillId="21" borderId="0" xfId="0" applyFont="1" applyFill="1" applyAlignment="1">
      <alignment horizontal="right" vertical="center"/>
    </xf>
    <xf numFmtId="0" fontId="59" fillId="21" borderId="0" xfId="0" applyFont="1" applyFill="1"/>
    <xf numFmtId="0" fontId="41" fillId="21" borderId="0" xfId="0" applyFont="1" applyFill="1"/>
    <xf numFmtId="0" fontId="55" fillId="21" borderId="0" xfId="0" quotePrefix="1" applyFont="1" applyFill="1"/>
    <xf numFmtId="0" fontId="60" fillId="21" borderId="0" xfId="0" applyFont="1" applyFill="1"/>
    <xf numFmtId="0" fontId="59" fillId="21" borderId="0" xfId="0" quotePrefix="1" applyFont="1" applyFill="1"/>
    <xf numFmtId="0" fontId="61" fillId="21" borderId="0" xfId="0" applyFont="1" applyFill="1"/>
    <xf numFmtId="0" fontId="59" fillId="21" borderId="21" xfId="0" applyFont="1" applyFill="1" applyBorder="1" applyAlignment="1">
      <alignment horizontal="center" vertical="center"/>
    </xf>
    <xf numFmtId="0" fontId="57" fillId="21" borderId="0" xfId="0" applyFont="1" applyFill="1"/>
    <xf numFmtId="0" fontId="62" fillId="21" borderId="0" xfId="0" applyFont="1" applyFill="1"/>
    <xf numFmtId="0" fontId="59" fillId="8" borderId="21" xfId="0" applyFont="1" applyFill="1" applyBorder="1" applyAlignment="1" applyProtection="1">
      <alignment horizontal="center" vertical="center" wrapText="1"/>
      <protection locked="0"/>
    </xf>
    <xf numFmtId="0" fontId="41" fillId="24" borderId="21" xfId="0" applyFont="1" applyFill="1" applyBorder="1" applyAlignment="1">
      <alignment horizontal="center" vertical="center"/>
    </xf>
    <xf numFmtId="0" fontId="59" fillId="21" borderId="52" xfId="0" applyFont="1" applyFill="1" applyBorder="1" applyAlignment="1">
      <alignment horizontal="center" vertical="center" wrapText="1"/>
    </xf>
    <xf numFmtId="0" fontId="55" fillId="21" borderId="0" xfId="0" applyFont="1" applyFill="1" applyAlignment="1">
      <alignment horizontal="center" vertical="center"/>
    </xf>
    <xf numFmtId="0" fontId="59" fillId="0" borderId="45" xfId="0" applyFont="1" applyBorder="1" applyAlignment="1" applyProtection="1">
      <alignment horizontal="center" vertical="center"/>
      <protection locked="0"/>
    </xf>
    <xf numFmtId="0" fontId="55" fillId="21" borderId="21" xfId="0" applyFont="1" applyFill="1" applyBorder="1" applyAlignment="1">
      <alignment horizontal="center" vertical="center"/>
    </xf>
    <xf numFmtId="0" fontId="59" fillId="0" borderId="21" xfId="0" applyFont="1" applyBorder="1" applyAlignment="1" applyProtection="1">
      <alignment horizontal="center" vertical="center"/>
      <protection locked="0"/>
    </xf>
    <xf numFmtId="0" fontId="55" fillId="21" borderId="52" xfId="0" applyFont="1" applyFill="1" applyBorder="1" applyAlignment="1">
      <alignment horizontal="center" vertical="center"/>
    </xf>
    <xf numFmtId="0" fontId="59" fillId="0" borderId="52" xfId="0" applyFont="1" applyBorder="1" applyAlignment="1" applyProtection="1">
      <alignment horizontal="center" vertical="center"/>
      <protection locked="0"/>
    </xf>
    <xf numFmtId="0" fontId="41" fillId="21" borderId="45" xfId="0" applyFont="1" applyFill="1" applyBorder="1" applyAlignment="1">
      <alignment horizontal="center" vertical="center"/>
    </xf>
    <xf numFmtId="0" fontId="66" fillId="21" borderId="0" xfId="0" applyFont="1" applyFill="1" applyAlignment="1">
      <alignment horizontal="right" vertical="center" wrapText="1"/>
    </xf>
    <xf numFmtId="0" fontId="26" fillId="21" borderId="21" xfId="0" applyFont="1" applyFill="1" applyBorder="1" applyAlignment="1">
      <alignment horizontal="center" vertical="center" wrapText="1"/>
    </xf>
    <xf numFmtId="0" fontId="26" fillId="21" borderId="0" xfId="0" applyFont="1" applyFill="1" applyAlignment="1">
      <alignment horizontal="center" vertical="center" wrapText="1"/>
    </xf>
    <xf numFmtId="0" fontId="59" fillId="21" borderId="95" xfId="0" applyFont="1" applyFill="1" applyBorder="1" applyAlignment="1">
      <alignment horizontal="left" vertical="center"/>
    </xf>
    <xf numFmtId="0" fontId="59" fillId="21" borderId="14" xfId="0" applyFont="1" applyFill="1" applyBorder="1" applyAlignment="1">
      <alignment vertical="center"/>
    </xf>
    <xf numFmtId="0" fontId="59" fillId="21" borderId="9" xfId="0" applyFont="1" applyFill="1" applyBorder="1" applyAlignment="1">
      <alignment vertical="center"/>
    </xf>
    <xf numFmtId="0" fontId="59" fillId="21" borderId="35" xfId="0" applyFont="1" applyFill="1" applyBorder="1" applyAlignment="1">
      <alignment horizontal="left" vertical="center"/>
    </xf>
    <xf numFmtId="0" fontId="59" fillId="21" borderId="0" xfId="0" applyFont="1" applyFill="1" applyAlignment="1">
      <alignment horizontal="center" vertical="center"/>
    </xf>
    <xf numFmtId="0" fontId="59" fillId="21" borderId="8" xfId="0" applyFont="1" applyFill="1" applyBorder="1" applyAlignment="1">
      <alignment horizontal="center" vertical="center"/>
    </xf>
    <xf numFmtId="0" fontId="59" fillId="21" borderId="21" xfId="0" applyFont="1" applyFill="1" applyBorder="1" applyAlignment="1">
      <alignment horizontal="left" vertical="center"/>
    </xf>
    <xf numFmtId="0" fontId="59" fillId="0" borderId="21" xfId="5" applyFont="1" applyBorder="1" applyAlignment="1" applyProtection="1">
      <alignment vertical="center"/>
      <protection locked="0"/>
    </xf>
    <xf numFmtId="0" fontId="55" fillId="0" borderId="0" xfId="0" applyFont="1"/>
    <xf numFmtId="0" fontId="62" fillId="0" borderId="0" xfId="0" applyFont="1"/>
    <xf numFmtId="0" fontId="74" fillId="0" borderId="0" xfId="0" applyFont="1"/>
    <xf numFmtId="2" fontId="15" fillId="13" borderId="21" xfId="3" applyNumberFormat="1" applyFont="1" applyFill="1" applyBorder="1" applyAlignment="1" applyProtection="1">
      <alignment horizontal="center"/>
      <protection locked="0"/>
    </xf>
    <xf numFmtId="0" fontId="8" fillId="4" borderId="7" xfId="0" applyFont="1" applyFill="1" applyBorder="1" applyAlignment="1">
      <alignment horizontal="center" vertical="center"/>
    </xf>
    <xf numFmtId="0" fontId="8" fillId="4" borderId="0" xfId="0" applyFont="1" applyFill="1" applyAlignment="1">
      <alignment horizontal="right" vertical="center"/>
    </xf>
    <xf numFmtId="0" fontId="8" fillId="8" borderId="0" xfId="0" applyFont="1" applyFill="1" applyAlignment="1">
      <alignment horizontal="center" vertical="center"/>
    </xf>
    <xf numFmtId="0" fontId="55" fillId="8" borderId="0" xfId="0" applyFont="1" applyFill="1" applyAlignment="1">
      <alignment horizontal="center" vertical="center"/>
    </xf>
    <xf numFmtId="0" fontId="55" fillId="8" borderId="21" xfId="0" applyFont="1" applyFill="1" applyBorder="1" applyAlignment="1">
      <alignment horizontal="center" vertical="center"/>
    </xf>
    <xf numFmtId="0" fontId="55" fillId="8" borderId="52" xfId="0" applyFont="1" applyFill="1" applyBorder="1" applyAlignment="1">
      <alignment horizontal="center" vertical="center"/>
    </xf>
    <xf numFmtId="0" fontId="26" fillId="25" borderId="21" xfId="0" applyFont="1" applyFill="1" applyBorder="1" applyAlignment="1">
      <alignment horizontal="center" vertical="center" wrapText="1"/>
    </xf>
    <xf numFmtId="0" fontId="59" fillId="8" borderId="45" xfId="0" applyFont="1" applyFill="1" applyBorder="1" applyAlignment="1" applyProtection="1">
      <alignment horizontal="center" vertical="center"/>
      <protection locked="0"/>
    </xf>
    <xf numFmtId="0" fontId="59" fillId="8" borderId="21" xfId="0" applyFont="1" applyFill="1" applyBorder="1" applyAlignment="1" applyProtection="1">
      <alignment horizontal="center" vertical="center"/>
      <protection locked="0"/>
    </xf>
    <xf numFmtId="0" fontId="59" fillId="8" borderId="52" xfId="0" applyFont="1" applyFill="1" applyBorder="1" applyAlignment="1" applyProtection="1">
      <alignment horizontal="center" vertical="center"/>
      <protection locked="0"/>
    </xf>
    <xf numFmtId="0" fontId="41" fillId="26" borderId="21" xfId="0" applyFont="1" applyFill="1" applyBorder="1" applyAlignment="1">
      <alignment horizontal="center" vertical="center"/>
    </xf>
    <xf numFmtId="0" fontId="41" fillId="26" borderId="13" xfId="0" applyFont="1" applyFill="1" applyBorder="1" applyAlignment="1">
      <alignment vertical="center"/>
    </xf>
    <xf numFmtId="0" fontId="41" fillId="26" borderId="14" xfId="0" applyFont="1" applyFill="1" applyBorder="1" applyAlignment="1">
      <alignment vertical="center"/>
    </xf>
    <xf numFmtId="0" fontId="41" fillId="26" borderId="9" xfId="0" applyFont="1" applyFill="1" applyBorder="1" applyAlignment="1">
      <alignment vertical="center"/>
    </xf>
    <xf numFmtId="0" fontId="8" fillId="8" borderId="0" xfId="0" applyFont="1" applyFill="1" applyAlignment="1" applyProtection="1">
      <alignment horizontal="left" vertical="center" indent="1"/>
      <protection hidden="1"/>
    </xf>
    <xf numFmtId="0" fontId="8" fillId="8" borderId="0" xfId="0" applyFont="1" applyFill="1" applyAlignment="1">
      <alignment horizontal="right" vertical="center"/>
    </xf>
    <xf numFmtId="0" fontId="8" fillId="8" borderId="8" xfId="0" applyFont="1" applyFill="1" applyBorder="1"/>
    <xf numFmtId="0" fontId="8" fillId="8" borderId="1" xfId="0" applyFont="1" applyFill="1" applyBorder="1" applyAlignment="1">
      <alignment vertical="center"/>
    </xf>
    <xf numFmtId="0" fontId="7" fillId="8" borderId="1" xfId="0" applyFont="1" applyFill="1" applyBorder="1" applyAlignment="1">
      <alignment vertical="center"/>
    </xf>
    <xf numFmtId="3" fontId="15" fillId="27" borderId="18" xfId="0" applyNumberFormat="1" applyFont="1" applyFill="1" applyBorder="1" applyAlignment="1" applyProtection="1">
      <alignment horizontal="center"/>
      <protection locked="0"/>
    </xf>
    <xf numFmtId="0" fontId="15" fillId="27" borderId="21" xfId="0" applyFont="1" applyFill="1" applyBorder="1" applyAlignment="1" applyProtection="1">
      <alignment horizontal="center"/>
      <protection hidden="1"/>
    </xf>
    <xf numFmtId="3" fontId="15" fillId="27" borderId="21" xfId="0" applyNumberFormat="1" applyFont="1" applyFill="1" applyBorder="1" applyAlignment="1" applyProtection="1">
      <alignment horizontal="center"/>
      <protection locked="0"/>
    </xf>
    <xf numFmtId="0" fontId="15" fillId="27" borderId="21" xfId="0" applyFont="1" applyFill="1" applyBorder="1" applyProtection="1">
      <protection locked="0"/>
    </xf>
    <xf numFmtId="0" fontId="15" fillId="27" borderId="16" xfId="0" applyFont="1" applyFill="1" applyBorder="1" applyProtection="1">
      <protection locked="0"/>
    </xf>
    <xf numFmtId="0" fontId="15" fillId="27" borderId="48" xfId="0" applyFont="1" applyFill="1" applyBorder="1" applyAlignment="1" applyProtection="1">
      <alignment horizontal="left"/>
      <protection locked="0"/>
    </xf>
    <xf numFmtId="3" fontId="15" fillId="27" borderId="29" xfId="0" applyNumberFormat="1" applyFont="1" applyFill="1" applyBorder="1" applyAlignment="1" applyProtection="1">
      <alignment horizontal="center"/>
      <protection locked="0"/>
    </xf>
    <xf numFmtId="0" fontId="15" fillId="27" borderId="35" xfId="0" applyFont="1" applyFill="1" applyBorder="1" applyAlignment="1" applyProtection="1">
      <alignment horizontal="center"/>
      <protection hidden="1"/>
    </xf>
    <xf numFmtId="3" fontId="15" fillId="27" borderId="35" xfId="0" applyNumberFormat="1" applyFont="1" applyFill="1" applyBorder="1" applyAlignment="1" applyProtection="1">
      <alignment horizontal="center"/>
      <protection locked="0"/>
    </xf>
    <xf numFmtId="0" fontId="15" fillId="27" borderId="35" xfId="0" applyFont="1" applyFill="1" applyBorder="1" applyProtection="1">
      <protection locked="0"/>
    </xf>
    <xf numFmtId="0" fontId="15" fillId="27" borderId="49" xfId="0" applyFont="1" applyFill="1" applyBorder="1" applyProtection="1">
      <protection locked="0"/>
    </xf>
    <xf numFmtId="0" fontId="15" fillId="27" borderId="36" xfId="0" applyFont="1" applyFill="1" applyBorder="1" applyAlignment="1" applyProtection="1">
      <alignment horizontal="left"/>
      <protection locked="0"/>
    </xf>
    <xf numFmtId="0" fontId="7" fillId="8" borderId="9" xfId="0" applyFont="1" applyFill="1" applyBorder="1" applyAlignment="1">
      <alignment vertical="center"/>
    </xf>
    <xf numFmtId="0" fontId="8" fillId="8" borderId="0" xfId="0" applyFont="1" applyFill="1" applyAlignment="1">
      <alignment horizontal="left" vertical="center" indent="1"/>
    </xf>
    <xf numFmtId="0" fontId="7" fillId="8" borderId="8" xfId="0" applyFont="1" applyFill="1" applyBorder="1" applyAlignment="1">
      <alignment vertical="center"/>
    </xf>
    <xf numFmtId="0" fontId="8" fillId="8" borderId="0" xfId="0" applyFont="1" applyFill="1" applyAlignment="1">
      <alignment vertical="top"/>
    </xf>
    <xf numFmtId="0" fontId="8" fillId="8" borderId="0" xfId="0" applyFont="1" applyFill="1" applyAlignment="1" applyProtection="1">
      <alignment horizontal="center" vertical="center"/>
      <protection hidden="1"/>
    </xf>
    <xf numFmtId="0" fontId="8" fillId="8" borderId="0" xfId="0" applyFont="1" applyFill="1" applyAlignment="1">
      <alignment horizontal="left" vertical="center" indent="2"/>
    </xf>
    <xf numFmtId="0" fontId="8" fillId="8" borderId="0" xfId="0" applyFont="1" applyFill="1" applyAlignment="1" applyProtection="1">
      <alignment vertical="center"/>
      <protection hidden="1"/>
    </xf>
    <xf numFmtId="0" fontId="7" fillId="8" borderId="12" xfId="0" applyFont="1" applyFill="1" applyBorder="1" applyAlignment="1">
      <alignment vertical="center"/>
    </xf>
    <xf numFmtId="0" fontId="8" fillId="8" borderId="14" xfId="0" applyFont="1" applyFill="1" applyBorder="1" applyAlignment="1">
      <alignment vertical="center"/>
    </xf>
    <xf numFmtId="0" fontId="10" fillId="8" borderId="0" xfId="0" applyFont="1" applyFill="1" applyAlignment="1" applyProtection="1">
      <alignment horizontal="center"/>
      <protection hidden="1"/>
    </xf>
    <xf numFmtId="0" fontId="8" fillId="8" borderId="0" xfId="0" applyFont="1" applyFill="1"/>
    <xf numFmtId="0" fontId="8" fillId="8" borderId="0" xfId="0" applyFont="1" applyFill="1" applyAlignment="1">
      <alignment horizontal="center"/>
    </xf>
    <xf numFmtId="0" fontId="8" fillId="8" borderId="21" xfId="0" applyFont="1" applyFill="1" applyBorder="1" applyAlignment="1" applyProtection="1">
      <alignment horizontal="center" vertical="center"/>
      <protection locked="0"/>
    </xf>
    <xf numFmtId="0" fontId="8" fillId="8" borderId="0" xfId="0" applyFont="1" applyFill="1" applyAlignment="1" applyProtection="1">
      <alignment horizontal="right" vertical="center"/>
      <protection hidden="1"/>
    </xf>
    <xf numFmtId="0" fontId="8" fillId="8" borderId="1" xfId="0" applyFont="1" applyFill="1" applyBorder="1"/>
    <xf numFmtId="0" fontId="8" fillId="8" borderId="0" xfId="0" applyFont="1" applyFill="1" applyAlignment="1">
      <alignment horizontal="left" vertical="center"/>
    </xf>
    <xf numFmtId="0" fontId="8" fillId="8" borderId="0" xfId="0" applyFont="1" applyFill="1" applyAlignment="1" applyProtection="1">
      <alignment horizontal="left" vertical="center"/>
      <protection hidden="1"/>
    </xf>
    <xf numFmtId="0" fontId="8" fillId="8" borderId="13" xfId="0" applyFont="1" applyFill="1" applyBorder="1" applyAlignment="1">
      <alignment vertical="center"/>
    </xf>
    <xf numFmtId="0" fontId="13" fillId="8" borderId="14" xfId="0" applyFont="1" applyFill="1" applyBorder="1" applyAlignment="1">
      <alignment vertical="center"/>
    </xf>
    <xf numFmtId="0" fontId="8" fillId="8" borderId="7" xfId="0" applyFont="1" applyFill="1" applyBorder="1" applyAlignment="1">
      <alignment vertical="center"/>
    </xf>
    <xf numFmtId="0" fontId="13" fillId="8" borderId="0" xfId="0" applyFont="1" applyFill="1" applyAlignment="1">
      <alignment vertical="center"/>
    </xf>
    <xf numFmtId="0" fontId="14" fillId="8" borderId="0" xfId="0" applyFont="1" applyFill="1" applyAlignment="1">
      <alignment horizontal="right" vertical="center"/>
    </xf>
    <xf numFmtId="0" fontId="10" fillId="8" borderId="0" xfId="0" applyFont="1" applyFill="1" applyAlignment="1">
      <alignment vertical="center"/>
    </xf>
    <xf numFmtId="0" fontId="15" fillId="8" borderId="0" xfId="0" applyFont="1" applyFill="1" applyAlignment="1">
      <alignment horizontal="right"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right" vertical="center" indent="1"/>
    </xf>
    <xf numFmtId="0" fontId="8" fillId="8" borderId="0" xfId="0" applyFont="1" applyFill="1" applyAlignment="1">
      <alignment horizontal="left" vertical="center" wrapText="1"/>
    </xf>
    <xf numFmtId="0" fontId="76" fillId="8" borderId="0" xfId="0" applyFont="1" applyFill="1"/>
    <xf numFmtId="0" fontId="8" fillId="8" borderId="15" xfId="0" applyFont="1" applyFill="1" applyBorder="1" applyAlignment="1">
      <alignment vertical="center"/>
    </xf>
    <xf numFmtId="0" fontId="8" fillId="8" borderId="9" xfId="0" applyFont="1" applyFill="1" applyBorder="1" applyAlignment="1">
      <alignment vertical="center"/>
    </xf>
    <xf numFmtId="0" fontId="16" fillId="8" borderId="7" xfId="0" applyFont="1" applyFill="1" applyBorder="1" applyAlignment="1">
      <alignment vertical="center"/>
    </xf>
    <xf numFmtId="0" fontId="8" fillId="8" borderId="8" xfId="0" applyFont="1" applyFill="1" applyBorder="1" applyAlignment="1">
      <alignment vertical="center"/>
    </xf>
    <xf numFmtId="0" fontId="8" fillId="8" borderId="0" xfId="0" applyFont="1" applyFill="1" applyAlignment="1">
      <alignment horizontal="centerContinuous" vertical="center"/>
    </xf>
    <xf numFmtId="0" fontId="8" fillId="8" borderId="11" xfId="0" applyFont="1" applyFill="1" applyBorder="1" applyAlignment="1">
      <alignment vertical="center"/>
    </xf>
    <xf numFmtId="0" fontId="75" fillId="8" borderId="0" xfId="0" applyFont="1" applyFill="1"/>
    <xf numFmtId="0" fontId="77" fillId="8" borderId="0" xfId="0" applyFont="1" applyFill="1" applyAlignment="1" applyProtection="1">
      <alignment horizontal="center" vertical="center"/>
      <protection hidden="1"/>
    </xf>
    <xf numFmtId="0" fontId="8" fillId="8" borderId="0" xfId="0" applyFont="1" applyFill="1" applyAlignment="1">
      <alignment horizontal="left"/>
    </xf>
    <xf numFmtId="0" fontId="75" fillId="8" borderId="0" xfId="0" applyFont="1" applyFill="1" applyProtection="1">
      <protection hidden="1"/>
    </xf>
    <xf numFmtId="0" fontId="8" fillId="8" borderId="1" xfId="0" applyFont="1" applyFill="1" applyBorder="1" applyAlignment="1">
      <alignment horizontal="right"/>
    </xf>
    <xf numFmtId="0" fontId="8" fillId="8" borderId="12" xfId="0" applyFont="1" applyFill="1" applyBorder="1" applyAlignment="1">
      <alignment vertical="center"/>
    </xf>
    <xf numFmtId="0" fontId="8" fillId="8" borderId="8" xfId="0" applyFont="1" applyFill="1" applyBorder="1" applyAlignment="1" applyProtection="1">
      <alignment vertical="center"/>
      <protection hidden="1"/>
    </xf>
    <xf numFmtId="0" fontId="8" fillId="8" borderId="7" xfId="0" applyFont="1" applyFill="1" applyBorder="1" applyAlignment="1" applyProtection="1">
      <alignment vertical="center"/>
      <protection hidden="1"/>
    </xf>
    <xf numFmtId="0" fontId="8" fillId="8" borderId="12" xfId="0" applyFont="1" applyFill="1" applyBorder="1"/>
    <xf numFmtId="0" fontId="76" fillId="8" borderId="0" xfId="0" applyFont="1" applyFill="1" applyAlignment="1">
      <alignment vertical="center"/>
    </xf>
    <xf numFmtId="0" fontId="76" fillId="0" borderId="0" xfId="0" applyFont="1"/>
    <xf numFmtId="0" fontId="76" fillId="0" borderId="0" xfId="0" applyFont="1" applyAlignment="1">
      <alignment vertical="center"/>
    </xf>
    <xf numFmtId="0" fontId="0" fillId="30" borderId="0" xfId="0" applyFill="1" applyProtection="1">
      <protection locked="0"/>
    </xf>
    <xf numFmtId="0" fontId="8" fillId="8" borderId="0" xfId="0" applyFont="1" applyFill="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right" vertical="center"/>
    </xf>
    <xf numFmtId="0" fontId="8" fillId="8" borderId="7" xfId="0" applyFont="1" applyFill="1" applyBorder="1" applyAlignment="1">
      <alignment horizontal="right" vertical="center"/>
    </xf>
    <xf numFmtId="0" fontId="8" fillId="8" borderId="8" xfId="0" applyFont="1" applyFill="1" applyBorder="1" applyAlignment="1">
      <alignment horizontal="right" vertical="center"/>
    </xf>
    <xf numFmtId="0" fontId="0" fillId="2" borderId="0" xfId="0" applyFill="1" applyAlignment="1">
      <alignment vertical="center"/>
    </xf>
    <xf numFmtId="0" fontId="17" fillId="2" borderId="0" xfId="0" applyFont="1" applyFill="1" applyAlignment="1">
      <alignment vertical="center"/>
    </xf>
    <xf numFmtId="0" fontId="29" fillId="12" borderId="19" xfId="0" applyFont="1" applyFill="1" applyBorder="1" applyAlignment="1">
      <alignment horizontal="center"/>
    </xf>
    <xf numFmtId="0" fontId="34" fillId="12" borderId="0" xfId="0" applyFont="1" applyFill="1" applyBorder="1"/>
    <xf numFmtId="0" fontId="9" fillId="12" borderId="0" xfId="0" applyFont="1" applyFill="1" applyBorder="1"/>
    <xf numFmtId="0" fontId="32" fillId="12" borderId="98" xfId="0" applyFont="1" applyFill="1" applyBorder="1" applyAlignment="1">
      <alignment horizontal="center"/>
    </xf>
    <xf numFmtId="0" fontId="34" fillId="12" borderId="1" xfId="0" applyFont="1" applyFill="1" applyBorder="1"/>
    <xf numFmtId="0" fontId="9" fillId="12" borderId="98" xfId="0" applyFont="1" applyFill="1" applyBorder="1" applyAlignment="1">
      <alignment horizontal="center"/>
    </xf>
    <xf numFmtId="0" fontId="9" fillId="12" borderId="1" xfId="0" applyFont="1" applyFill="1" applyBorder="1"/>
    <xf numFmtId="0" fontId="81" fillId="5" borderId="23" xfId="0" applyFont="1" applyFill="1" applyBorder="1" applyAlignment="1">
      <alignment vertical="center"/>
    </xf>
    <xf numFmtId="0" fontId="81" fillId="5" borderId="24" xfId="0" applyFont="1" applyFill="1" applyBorder="1" applyAlignment="1">
      <alignment vertical="center"/>
    </xf>
    <xf numFmtId="0" fontId="87" fillId="32" borderId="99" xfId="0" applyFont="1" applyFill="1" applyBorder="1" applyAlignment="1">
      <alignment horizontal="center" vertical="center" wrapText="1"/>
    </xf>
    <xf numFmtId="0" fontId="87" fillId="32" borderId="100" xfId="0" applyFont="1" applyFill="1" applyBorder="1" applyAlignment="1">
      <alignment horizontal="center" vertical="center" wrapText="1"/>
    </xf>
    <xf numFmtId="0" fontId="87" fillId="32" borderId="100" xfId="0" applyFont="1" applyFill="1" applyBorder="1" applyAlignment="1">
      <alignment vertical="center" wrapText="1"/>
    </xf>
    <xf numFmtId="0" fontId="86" fillId="0" borderId="0" xfId="0" applyFont="1" applyAlignment="1">
      <alignment vertical="center" wrapText="1"/>
    </xf>
    <xf numFmtId="0" fontId="88" fillId="33" borderId="10" xfId="0" applyFont="1" applyFill="1" applyBorder="1" applyAlignment="1">
      <alignment horizontal="center" vertical="center" wrapText="1"/>
    </xf>
    <xf numFmtId="0" fontId="88" fillId="33" borderId="12" xfId="0" applyFont="1" applyFill="1" applyBorder="1" applyAlignment="1">
      <alignment horizontal="center" vertical="center" wrapText="1"/>
    </xf>
    <xf numFmtId="0" fontId="88" fillId="33" borderId="12" xfId="0" applyFont="1" applyFill="1" applyBorder="1" applyAlignment="1">
      <alignment vertical="center" wrapText="1"/>
    </xf>
    <xf numFmtId="14" fontId="88" fillId="33" borderId="10" xfId="0" applyNumberFormat="1" applyFont="1" applyFill="1" applyBorder="1" applyAlignment="1">
      <alignment horizontal="center" vertical="center" wrapText="1"/>
    </xf>
    <xf numFmtId="0" fontId="7" fillId="4" borderId="23" xfId="0" applyFont="1" applyFill="1" applyBorder="1" applyAlignment="1">
      <alignment vertical="center"/>
    </xf>
    <xf numFmtId="0" fontId="0" fillId="8" borderId="0" xfId="0" applyFill="1" applyBorder="1"/>
    <xf numFmtId="0" fontId="7" fillId="8" borderId="19" xfId="0" applyFont="1" applyFill="1" applyBorder="1" applyAlignment="1">
      <alignment vertical="center"/>
    </xf>
    <xf numFmtId="0" fontId="7" fillId="8" borderId="22" xfId="0" applyFont="1" applyFill="1" applyBorder="1" applyAlignment="1">
      <alignment vertical="center"/>
    </xf>
    <xf numFmtId="0" fontId="24" fillId="3" borderId="95" xfId="0" applyFont="1" applyFill="1" applyBorder="1" applyAlignment="1">
      <alignment horizontal="center"/>
    </xf>
    <xf numFmtId="0" fontId="24" fillId="12" borderId="26" xfId="0" applyFont="1" applyFill="1" applyBorder="1" applyAlignment="1">
      <alignment horizontal="center"/>
    </xf>
    <xf numFmtId="0" fontId="24" fillId="18" borderId="62" xfId="0" applyFont="1" applyFill="1" applyBorder="1" applyAlignment="1">
      <alignment horizontal="center" vertical="center"/>
    </xf>
    <xf numFmtId="0" fontId="30" fillId="16" borderId="0" xfId="0" applyFont="1" applyFill="1" applyAlignment="1">
      <alignment horizontal="center" vertical="center" wrapText="1"/>
    </xf>
    <xf numFmtId="5" fontId="0" fillId="13" borderId="17" xfId="0" applyNumberFormat="1" applyFill="1" applyBorder="1" applyAlignment="1">
      <alignment horizontal="center" vertical="center"/>
    </xf>
    <xf numFmtId="5" fontId="9" fillId="0" borderId="24" xfId="0" applyNumberFormat="1" applyFont="1" applyBorder="1"/>
    <xf numFmtId="0" fontId="24" fillId="12" borderId="26" xfId="0" applyFont="1" applyFill="1" applyBorder="1" applyAlignment="1">
      <alignment horizontal="center" vertical="center"/>
    </xf>
    <xf numFmtId="0" fontId="24" fillId="3" borderId="63" xfId="0" applyFont="1" applyFill="1" applyBorder="1" applyAlignment="1">
      <alignment horizontal="center" vertical="center"/>
    </xf>
    <xf numFmtId="5" fontId="9" fillId="3" borderId="101" xfId="0" applyNumberFormat="1" applyFont="1" applyFill="1" applyBorder="1"/>
    <xf numFmtId="0" fontId="24" fillId="12" borderId="0" xfId="0" applyFont="1" applyFill="1" applyBorder="1" applyAlignment="1">
      <alignment wrapText="1"/>
    </xf>
    <xf numFmtId="167" fontId="33" fillId="0" borderId="16" xfId="4" applyNumberFormat="1" applyFont="1" applyBorder="1" applyAlignment="1" applyProtection="1">
      <alignment vertical="center"/>
      <protection locked="0"/>
    </xf>
    <xf numFmtId="0" fontId="33" fillId="8" borderId="16" xfId="0" applyFont="1" applyFill="1" applyBorder="1" applyAlignment="1" applyProtection="1">
      <alignment horizontal="left"/>
      <protection locked="0"/>
    </xf>
    <xf numFmtId="0" fontId="9" fillId="8" borderId="16" xfId="0" applyFont="1" applyFill="1" applyBorder="1" applyAlignment="1" applyProtection="1">
      <alignment horizontal="left"/>
      <protection locked="0"/>
    </xf>
    <xf numFmtId="0" fontId="29" fillId="12" borderId="25" xfId="0" applyFont="1" applyFill="1" applyBorder="1" applyAlignment="1">
      <alignment horizontal="right"/>
    </xf>
    <xf numFmtId="0" fontId="24" fillId="12" borderId="0" xfId="0" applyFont="1" applyFill="1" applyBorder="1" applyAlignment="1">
      <alignment horizontal="left"/>
    </xf>
    <xf numFmtId="167" fontId="33" fillId="0" borderId="16" xfId="4" applyNumberFormat="1" applyFont="1" applyBorder="1" applyAlignment="1" applyProtection="1">
      <alignment vertical="center" wrapText="1"/>
      <protection locked="0"/>
    </xf>
    <xf numFmtId="0" fontId="9" fillId="0" borderId="16" xfId="0" applyFont="1" applyBorder="1" applyProtection="1">
      <protection locked="0"/>
    </xf>
    <xf numFmtId="167" fontId="7" fillId="0" borderId="16" xfId="4" applyNumberFormat="1" applyFont="1" applyBorder="1" applyAlignment="1" applyProtection="1">
      <alignment vertical="center"/>
      <protection locked="0"/>
    </xf>
    <xf numFmtId="0" fontId="91" fillId="0" borderId="0" xfId="0" applyFont="1"/>
    <xf numFmtId="0" fontId="91" fillId="0" borderId="0" xfId="0" applyFont="1" applyAlignment="1">
      <alignment horizontal="center" vertical="center"/>
    </xf>
    <xf numFmtId="0" fontId="31" fillId="0" borderId="0" xfId="0" applyFont="1"/>
    <xf numFmtId="166" fontId="28" fillId="0" borderId="0" xfId="0" applyNumberFormat="1" applyFont="1" applyAlignment="1">
      <alignment horizontal="center" vertical="center"/>
    </xf>
    <xf numFmtId="0" fontId="12" fillId="0" borderId="0" xfId="0" applyFont="1" applyAlignment="1">
      <alignment horizontal="left" vertical="center" wrapText="1"/>
    </xf>
    <xf numFmtId="0" fontId="24" fillId="12" borderId="22" xfId="0" applyFont="1" applyFill="1" applyBorder="1" applyAlignment="1">
      <alignment wrapText="1"/>
    </xf>
    <xf numFmtId="5" fontId="9" fillId="0" borderId="105" xfId="0" applyNumberFormat="1" applyFont="1" applyBorder="1"/>
    <xf numFmtId="5" fontId="9" fillId="0" borderId="104" xfId="0" applyNumberFormat="1" applyFont="1" applyBorder="1"/>
    <xf numFmtId="166" fontId="29" fillId="12" borderId="106" xfId="0" applyNumberFormat="1" applyFont="1" applyFill="1" applyBorder="1" applyAlignment="1">
      <alignment vertical="center"/>
    </xf>
    <xf numFmtId="5" fontId="9" fillId="0" borderId="85" xfId="0" applyNumberFormat="1" applyFont="1" applyBorder="1"/>
    <xf numFmtId="0" fontId="31" fillId="0" borderId="0" xfId="0" applyFont="1" applyFill="1"/>
    <xf numFmtId="0" fontId="31" fillId="0" borderId="21" xfId="0" applyFont="1" applyBorder="1"/>
    <xf numFmtId="166" fontId="9" fillId="0" borderId="45" xfId="0" applyNumberFormat="1" applyFont="1" applyBorder="1" applyProtection="1">
      <protection locked="0"/>
    </xf>
    <xf numFmtId="0" fontId="29" fillId="12" borderId="107" xfId="0" applyFont="1" applyFill="1" applyBorder="1" applyAlignment="1">
      <alignment horizontal="center" vertical="center" wrapText="1"/>
    </xf>
    <xf numFmtId="0" fontId="29" fillId="12" borderId="21" xfId="0" applyFont="1" applyFill="1" applyBorder="1" applyAlignment="1">
      <alignment horizontal="center" vertical="center" wrapText="1"/>
    </xf>
    <xf numFmtId="0" fontId="29" fillId="17" borderId="37" xfId="0" applyFont="1" applyFill="1" applyBorder="1" applyAlignment="1">
      <alignment horizontal="center" vertical="center" wrapText="1"/>
    </xf>
    <xf numFmtId="0" fontId="29" fillId="18" borderId="66" xfId="0" applyFont="1" applyFill="1" applyBorder="1" applyAlignment="1">
      <alignment horizontal="center" vertical="center" wrapText="1"/>
    </xf>
    <xf numFmtId="170" fontId="31" fillId="0" borderId="21" xfId="1" applyNumberFormat="1" applyFont="1" applyBorder="1"/>
    <xf numFmtId="0" fontId="93" fillId="8" borderId="8" xfId="0" applyFont="1" applyFill="1" applyBorder="1" applyAlignment="1">
      <alignment vertical="center"/>
    </xf>
    <xf numFmtId="167" fontId="33" fillId="0" borderId="23" xfId="4" applyNumberFormat="1" applyFont="1" applyBorder="1" applyAlignment="1" applyProtection="1">
      <alignment vertical="center" wrapText="1"/>
      <protection locked="0"/>
    </xf>
    <xf numFmtId="166" fontId="9" fillId="0" borderId="65" xfId="0" applyNumberFormat="1" applyFont="1" applyBorder="1" applyProtection="1">
      <protection locked="0"/>
    </xf>
    <xf numFmtId="0" fontId="29" fillId="3" borderId="47" xfId="0" applyFont="1" applyFill="1" applyBorder="1" applyAlignment="1">
      <alignment horizontal="center" vertical="center" wrapText="1"/>
    </xf>
    <xf numFmtId="0" fontId="24" fillId="12" borderId="9" xfId="0" applyFont="1" applyFill="1" applyBorder="1" applyAlignment="1">
      <alignment horizontal="left" vertical="top" wrapText="1"/>
    </xf>
    <xf numFmtId="0" fontId="24" fillId="12" borderId="109" xfId="0" applyFont="1" applyFill="1" applyBorder="1" applyAlignment="1">
      <alignment horizontal="center"/>
    </xf>
    <xf numFmtId="0" fontId="24" fillId="17" borderId="110" xfId="0" applyFont="1" applyFill="1" applyBorder="1" applyAlignment="1">
      <alignment horizontal="center" vertical="center"/>
    </xf>
    <xf numFmtId="0" fontId="24" fillId="12" borderId="109" xfId="0" applyFont="1" applyFill="1" applyBorder="1" applyAlignment="1">
      <alignment horizontal="center" vertical="center"/>
    </xf>
    <xf numFmtId="0" fontId="24" fillId="12" borderId="78" xfId="0" applyFont="1" applyFill="1" applyBorder="1" applyAlignment="1">
      <alignment horizontal="left"/>
    </xf>
    <xf numFmtId="0" fontId="29" fillId="12" borderId="17" xfId="0" applyFont="1" applyFill="1" applyBorder="1" applyAlignment="1">
      <alignment horizontal="right"/>
    </xf>
    <xf numFmtId="0" fontId="89" fillId="12" borderId="49" xfId="0" applyFont="1" applyFill="1" applyBorder="1" applyAlignment="1">
      <alignment horizontal="center"/>
    </xf>
    <xf numFmtId="0" fontId="90" fillId="12" borderId="22" xfId="0" applyFont="1" applyFill="1" applyBorder="1"/>
    <xf numFmtId="0" fontId="89" fillId="0" borderId="0" xfId="0" applyFont="1" applyFill="1" applyBorder="1" applyAlignment="1">
      <alignment horizontal="center" vertical="center" wrapText="1"/>
    </xf>
    <xf numFmtId="0" fontId="90" fillId="12" borderId="19" xfId="0" applyFont="1" applyFill="1" applyBorder="1"/>
    <xf numFmtId="0" fontId="90" fillId="12" borderId="0" xfId="0" applyFont="1" applyFill="1" applyBorder="1"/>
    <xf numFmtId="0" fontId="91" fillId="12" borderId="23" xfId="0" applyFont="1" applyFill="1" applyBorder="1"/>
    <xf numFmtId="0" fontId="91" fillId="12" borderId="24" xfId="0" applyFont="1" applyFill="1" applyBorder="1"/>
    <xf numFmtId="167" fontId="33" fillId="0" borderId="0" xfId="4" applyNumberFormat="1" applyFont="1" applyBorder="1" applyAlignment="1" applyProtection="1">
      <alignment vertical="center" wrapText="1"/>
      <protection locked="0"/>
    </xf>
    <xf numFmtId="0" fontId="9" fillId="0" borderId="19" xfId="0" applyFont="1" applyFill="1" applyBorder="1" applyAlignment="1">
      <alignment horizontal="center"/>
    </xf>
    <xf numFmtId="0" fontId="9" fillId="0" borderId="0" xfId="0" applyFont="1" applyFill="1"/>
    <xf numFmtId="166" fontId="29" fillId="17" borderId="59" xfId="0" applyNumberFormat="1" applyFont="1" applyFill="1" applyBorder="1" applyAlignment="1">
      <alignment vertical="center"/>
    </xf>
    <xf numFmtId="170" fontId="31" fillId="0" borderId="21" xfId="0" applyNumberFormat="1" applyFont="1" applyBorder="1"/>
    <xf numFmtId="166" fontId="95" fillId="34" borderId="21" xfId="0" applyNumberFormat="1" applyFont="1" applyFill="1" applyBorder="1"/>
    <xf numFmtId="169" fontId="95" fillId="0" borderId="21" xfId="0" applyNumberFormat="1" applyFont="1" applyBorder="1"/>
    <xf numFmtId="0" fontId="94" fillId="3" borderId="21" xfId="0" applyFont="1" applyFill="1" applyBorder="1" applyAlignment="1">
      <alignment horizontal="center" vertical="center" wrapText="1"/>
    </xf>
    <xf numFmtId="0" fontId="31" fillId="3" borderId="45" xfId="0" applyFont="1" applyFill="1" applyBorder="1"/>
    <xf numFmtId="0" fontId="31" fillId="3" borderId="70" xfId="0" applyFont="1" applyFill="1" applyBorder="1"/>
    <xf numFmtId="0" fontId="24" fillId="3" borderId="95" xfId="0" applyFont="1" applyFill="1" applyBorder="1" applyAlignment="1">
      <alignment horizontal="center" vertical="center"/>
    </xf>
    <xf numFmtId="0" fontId="29" fillId="12" borderId="13" xfId="0" applyFont="1" applyFill="1" applyBorder="1" applyAlignment="1">
      <alignment horizontal="center"/>
    </xf>
    <xf numFmtId="0" fontId="34" fillId="12" borderId="14" xfId="0" applyFont="1" applyFill="1" applyBorder="1"/>
    <xf numFmtId="0" fontId="24" fillId="12" borderId="15" xfId="0" applyFont="1" applyFill="1" applyBorder="1" applyAlignment="1">
      <alignment horizontal="left" wrapText="1"/>
    </xf>
    <xf numFmtId="0" fontId="29" fillId="12" borderId="109" xfId="0" applyFont="1" applyFill="1" applyBorder="1" applyAlignment="1">
      <alignment horizontal="center" vertical="center" wrapText="1"/>
    </xf>
    <xf numFmtId="0" fontId="29" fillId="17" borderId="110" xfId="0" applyFont="1" applyFill="1" applyBorder="1" applyAlignment="1">
      <alignment horizontal="center" vertical="center" wrapText="1"/>
    </xf>
    <xf numFmtId="0" fontId="32" fillId="12" borderId="7" xfId="0" applyFont="1" applyFill="1" applyBorder="1" applyAlignment="1">
      <alignment horizontal="center"/>
    </xf>
    <xf numFmtId="0" fontId="3" fillId="3" borderId="115" xfId="0" applyFont="1" applyFill="1" applyBorder="1"/>
    <xf numFmtId="0" fontId="35" fillId="19" borderId="11" xfId="0" applyFont="1" applyFill="1" applyBorder="1" applyAlignment="1">
      <alignment horizontal="right" vertical="center"/>
    </xf>
    <xf numFmtId="0" fontId="35" fillId="19" borderId="1" xfId="0" applyFont="1" applyFill="1" applyBorder="1" applyAlignment="1">
      <alignment horizontal="right" vertical="center"/>
    </xf>
    <xf numFmtId="168" fontId="6" fillId="19" borderId="106" xfId="0" applyNumberFormat="1" applyFont="1" applyFill="1" applyBorder="1" applyAlignment="1">
      <alignment vertical="center"/>
    </xf>
    <xf numFmtId="168" fontId="6" fillId="19" borderId="70" xfId="0" applyNumberFormat="1" applyFont="1" applyFill="1" applyBorder="1" applyAlignment="1">
      <alignment vertical="center"/>
    </xf>
    <xf numFmtId="168" fontId="6" fillId="19" borderId="73" xfId="0" applyNumberFormat="1" applyFont="1" applyFill="1" applyBorder="1" applyAlignment="1">
      <alignment vertical="center"/>
    </xf>
    <xf numFmtId="168" fontId="6" fillId="19" borderId="74" xfId="0" applyNumberFormat="1" applyFont="1" applyFill="1" applyBorder="1" applyAlignment="1">
      <alignment vertical="center"/>
    </xf>
    <xf numFmtId="168" fontId="6" fillId="19" borderId="76" xfId="0" applyNumberFormat="1" applyFont="1" applyFill="1" applyBorder="1" applyAlignment="1">
      <alignment vertical="center"/>
    </xf>
    <xf numFmtId="0" fontId="29" fillId="12" borderId="22" xfId="0" applyFont="1" applyFill="1" applyBorder="1" applyAlignment="1">
      <alignment horizontal="right"/>
    </xf>
    <xf numFmtId="166" fontId="29" fillId="12" borderId="103" xfId="0" applyNumberFormat="1" applyFont="1" applyFill="1" applyBorder="1" applyAlignment="1">
      <alignment vertical="center"/>
    </xf>
    <xf numFmtId="166" fontId="29" fillId="18" borderId="64" xfId="0" applyNumberFormat="1" applyFont="1" applyFill="1" applyBorder="1" applyAlignment="1">
      <alignment vertical="center"/>
    </xf>
    <xf numFmtId="166" fontId="29" fillId="12" borderId="29" xfId="0" applyNumberFormat="1" applyFont="1" applyFill="1" applyBorder="1" applyAlignment="1">
      <alignment vertical="center"/>
    </xf>
    <xf numFmtId="166" fontId="29" fillId="3" borderId="34" xfId="0" applyNumberFormat="1" applyFont="1" applyFill="1" applyBorder="1" applyAlignment="1">
      <alignment vertical="center"/>
    </xf>
    <xf numFmtId="0" fontId="31" fillId="3" borderId="42" xfId="0" applyFont="1" applyFill="1" applyBorder="1"/>
    <xf numFmtId="168" fontId="6" fillId="19" borderId="116" xfId="0" applyNumberFormat="1" applyFont="1" applyFill="1" applyBorder="1" applyAlignment="1">
      <alignment vertical="center"/>
    </xf>
    <xf numFmtId="168" fontId="6" fillId="19" borderId="117" xfId="0" applyNumberFormat="1" applyFont="1" applyFill="1" applyBorder="1" applyAlignment="1">
      <alignment vertical="center"/>
    </xf>
    <xf numFmtId="168" fontId="6" fillId="19" borderId="30" xfId="0" applyNumberFormat="1" applyFont="1" applyFill="1" applyBorder="1" applyAlignment="1">
      <alignment vertical="center"/>
    </xf>
    <xf numFmtId="168" fontId="6" fillId="19" borderId="12" xfId="0" applyNumberFormat="1" applyFont="1" applyFill="1" applyBorder="1" applyAlignment="1">
      <alignment vertical="center"/>
    </xf>
    <xf numFmtId="168" fontId="6" fillId="19" borderId="109" xfId="0" applyNumberFormat="1" applyFont="1" applyFill="1" applyBorder="1" applyAlignment="1">
      <alignment vertical="center"/>
    </xf>
    <xf numFmtId="168" fontId="6" fillId="19" borderId="95" xfId="0" applyNumberFormat="1" applyFont="1" applyFill="1" applyBorder="1" applyAlignment="1">
      <alignment vertical="center"/>
    </xf>
    <xf numFmtId="166" fontId="29" fillId="17" borderId="110" xfId="0" applyNumberFormat="1" applyFont="1" applyFill="1" applyBorder="1" applyAlignment="1">
      <alignment vertical="center"/>
    </xf>
    <xf numFmtId="168" fontId="6" fillId="19" borderId="26" xfId="0" applyNumberFormat="1" applyFont="1" applyFill="1" applyBorder="1" applyAlignment="1">
      <alignment vertical="center"/>
    </xf>
    <xf numFmtId="168" fontId="6" fillId="19" borderId="113" xfId="0" applyNumberFormat="1" applyFont="1" applyFill="1" applyBorder="1" applyAlignment="1">
      <alignment vertical="center"/>
    </xf>
    <xf numFmtId="168" fontId="6" fillId="19" borderId="78" xfId="0" applyNumberFormat="1" applyFont="1" applyFill="1" applyBorder="1" applyAlignment="1">
      <alignment vertical="center"/>
    </xf>
    <xf numFmtId="0" fontId="91" fillId="0" borderId="0" xfId="0" applyFont="1" applyFill="1"/>
    <xf numFmtId="0" fontId="89" fillId="12" borderId="19" xfId="0" applyFont="1" applyFill="1" applyBorder="1" applyAlignment="1">
      <alignment horizontal="center"/>
    </xf>
    <xf numFmtId="0" fontId="29" fillId="0" borderId="21" xfId="0" applyFont="1" applyFill="1" applyBorder="1" applyAlignment="1">
      <alignment horizontal="center" vertical="center" wrapText="1"/>
    </xf>
    <xf numFmtId="0" fontId="3" fillId="0" borderId="0" xfId="0" applyFont="1" applyFill="1" applyBorder="1"/>
    <xf numFmtId="0" fontId="31" fillId="0" borderId="0" xfId="0" applyFont="1" applyFill="1" applyBorder="1"/>
    <xf numFmtId="0" fontId="29" fillId="0" borderId="0" xfId="0" applyFont="1" applyFill="1" applyBorder="1" applyAlignment="1">
      <alignment horizontal="center" vertical="center" wrapText="1"/>
    </xf>
    <xf numFmtId="0" fontId="91" fillId="0" borderId="0" xfId="0" applyFont="1" applyFill="1" applyBorder="1"/>
    <xf numFmtId="170" fontId="31" fillId="0" borderId="0" xfId="1" applyNumberFormat="1" applyFont="1" applyFill="1" applyBorder="1"/>
    <xf numFmtId="170" fontId="31" fillId="0" borderId="0" xfId="0" applyNumberFormat="1" applyFont="1" applyFill="1" applyBorder="1"/>
    <xf numFmtId="166" fontId="29" fillId="0" borderId="0" xfId="0" applyNumberFormat="1" applyFont="1" applyFill="1" applyBorder="1" applyAlignment="1">
      <alignment vertical="center"/>
    </xf>
    <xf numFmtId="167" fontId="33" fillId="0" borderId="23" xfId="4" applyNumberFormat="1" applyFont="1" applyFill="1" applyBorder="1" applyAlignment="1" applyProtection="1">
      <alignment vertical="center" wrapText="1"/>
      <protection locked="0"/>
    </xf>
    <xf numFmtId="166" fontId="9" fillId="0" borderId="45" xfId="0" applyNumberFormat="1" applyFont="1" applyBorder="1" applyAlignment="1" applyProtection="1">
      <alignment horizontal="right"/>
      <protection locked="0"/>
    </xf>
    <xf numFmtId="166" fontId="9" fillId="0" borderId="65" xfId="0" applyNumberFormat="1" applyFont="1" applyBorder="1" applyAlignment="1" applyProtection="1">
      <alignment horizontal="right"/>
      <protection locked="0"/>
    </xf>
    <xf numFmtId="171" fontId="38" fillId="31" borderId="35" xfId="0" applyNumberFormat="1" applyFont="1" applyFill="1" applyBorder="1" applyAlignment="1">
      <alignment horizontal="center" vertical="center"/>
    </xf>
    <xf numFmtId="171" fontId="38" fillId="20" borderId="35" xfId="0" applyNumberFormat="1" applyFont="1" applyFill="1" applyBorder="1" applyAlignment="1">
      <alignment horizontal="center" vertical="center"/>
    </xf>
    <xf numFmtId="0" fontId="29" fillId="12" borderId="108" xfId="0" applyFont="1" applyFill="1" applyBorder="1" applyAlignment="1">
      <alignment horizontal="center" vertical="center" wrapText="1"/>
    </xf>
    <xf numFmtId="0" fontId="24" fillId="12" borderId="111" xfId="0" applyFont="1" applyFill="1" applyBorder="1" applyAlignment="1">
      <alignment horizontal="center"/>
    </xf>
    <xf numFmtId="5" fontId="9" fillId="12" borderId="72" xfId="0" applyNumberFormat="1" applyFont="1" applyFill="1" applyBorder="1"/>
    <xf numFmtId="0" fontId="24" fillId="12" borderId="111" xfId="0" applyFont="1" applyFill="1" applyBorder="1" applyAlignment="1">
      <alignment horizontal="center" vertical="center"/>
    </xf>
    <xf numFmtId="5" fontId="9" fillId="12" borderId="112" xfId="0" applyNumberFormat="1" applyFont="1" applyFill="1" applyBorder="1"/>
    <xf numFmtId="0" fontId="29" fillId="18" borderId="21" xfId="0" applyFont="1" applyFill="1" applyBorder="1" applyAlignment="1">
      <alignment horizontal="center" vertical="center" wrapText="1"/>
    </xf>
    <xf numFmtId="0" fontId="24" fillId="18" borderId="27" xfId="0" applyFont="1" applyFill="1" applyBorder="1" applyAlignment="1">
      <alignment horizontal="center"/>
    </xf>
    <xf numFmtId="5" fontId="9" fillId="18" borderId="45" xfId="0" applyNumberFormat="1" applyFont="1" applyFill="1" applyBorder="1"/>
    <xf numFmtId="5" fontId="9" fillId="18" borderId="28" xfId="0" applyNumberFormat="1" applyFont="1" applyFill="1" applyBorder="1"/>
    <xf numFmtId="166" fontId="29" fillId="18" borderId="70" xfId="0" applyNumberFormat="1" applyFont="1" applyFill="1" applyBorder="1" applyAlignment="1">
      <alignment vertical="center"/>
    </xf>
    <xf numFmtId="166" fontId="29" fillId="18" borderId="73" xfId="0" applyNumberFormat="1" applyFont="1" applyFill="1" applyBorder="1" applyAlignment="1">
      <alignment vertical="center"/>
    </xf>
    <xf numFmtId="0" fontId="24" fillId="18" borderId="95" xfId="0" applyFont="1" applyFill="1" applyBorder="1" applyAlignment="1">
      <alignment horizontal="center"/>
    </xf>
    <xf numFmtId="0" fontId="24" fillId="18" borderId="27" xfId="0" applyFont="1" applyFill="1" applyBorder="1" applyAlignment="1">
      <alignment horizontal="center" vertical="center"/>
    </xf>
    <xf numFmtId="166" fontId="29" fillId="18" borderId="35" xfId="0" applyNumberFormat="1" applyFont="1" applyFill="1" applyBorder="1" applyAlignment="1">
      <alignment vertical="center"/>
    </xf>
    <xf numFmtId="166" fontId="29" fillId="18" borderId="29" xfId="0" applyNumberFormat="1" applyFont="1" applyFill="1" applyBorder="1" applyAlignment="1">
      <alignment vertical="center"/>
    </xf>
    <xf numFmtId="0" fontId="29" fillId="12" borderId="114" xfId="0" applyFont="1" applyFill="1" applyBorder="1" applyAlignment="1">
      <alignment horizontal="center" vertical="center" wrapText="1"/>
    </xf>
    <xf numFmtId="0" fontId="95" fillId="0" borderId="21" xfId="0" applyFont="1" applyFill="1" applyBorder="1"/>
    <xf numFmtId="167" fontId="97" fillId="0" borderId="16" xfId="4" applyNumberFormat="1" applyFont="1" applyBorder="1" applyAlignment="1" applyProtection="1">
      <alignment vertical="center" wrapText="1"/>
      <protection locked="0"/>
    </xf>
    <xf numFmtId="167" fontId="95" fillId="0" borderId="16" xfId="4" applyNumberFormat="1" applyFont="1" applyBorder="1" applyAlignment="1" applyProtection="1">
      <alignment vertical="center"/>
      <protection locked="0"/>
    </xf>
    <xf numFmtId="0" fontId="28" fillId="12" borderId="22" xfId="0" applyFont="1" applyFill="1" applyBorder="1"/>
    <xf numFmtId="166" fontId="29" fillId="12" borderId="18" xfId="0" applyNumberFormat="1" applyFont="1" applyFill="1" applyBorder="1" applyAlignment="1">
      <alignment vertical="center"/>
    </xf>
    <xf numFmtId="0" fontId="31" fillId="0" borderId="35" xfId="0" applyFont="1" applyBorder="1"/>
    <xf numFmtId="166" fontId="29" fillId="12" borderId="21" xfId="0" applyNumberFormat="1" applyFont="1" applyFill="1" applyBorder="1" applyAlignment="1">
      <alignment vertical="center"/>
    </xf>
    <xf numFmtId="0" fontId="98" fillId="18" borderId="66" xfId="0" applyFont="1" applyFill="1" applyBorder="1" applyAlignment="1">
      <alignment horizontal="center" vertical="center" wrapText="1"/>
    </xf>
    <xf numFmtId="0" fontId="29" fillId="18" borderId="95" xfId="0" applyFont="1" applyFill="1" applyBorder="1" applyAlignment="1">
      <alignment horizontal="center" vertical="center" wrapText="1"/>
    </xf>
    <xf numFmtId="166" fontId="99" fillId="0" borderId="21" xfId="0" applyNumberFormat="1" applyFont="1" applyBorder="1" applyProtection="1">
      <protection locked="0"/>
    </xf>
    <xf numFmtId="46" fontId="101" fillId="8" borderId="86" xfId="0" applyNumberFormat="1" applyFont="1" applyFill="1" applyBorder="1" applyAlignment="1" applyProtection="1">
      <alignment horizontal="left" vertical="center" wrapText="1"/>
      <protection locked="0"/>
    </xf>
    <xf numFmtId="0" fontId="2" fillId="23" borderId="5" xfId="0" applyFont="1" applyFill="1" applyBorder="1" applyAlignment="1">
      <alignment horizontal="left"/>
    </xf>
    <xf numFmtId="0" fontId="2" fillId="23" borderId="12" xfId="0" applyFont="1" applyFill="1" applyBorder="1" applyAlignment="1">
      <alignment horizontal="left"/>
    </xf>
    <xf numFmtId="0" fontId="49" fillId="23" borderId="25" xfId="0" applyFont="1" applyFill="1" applyBorder="1" applyAlignment="1" applyProtection="1">
      <alignment vertical="center"/>
      <protection locked="0"/>
    </xf>
    <xf numFmtId="0" fontId="49" fillId="23" borderId="76" xfId="0" applyFont="1" applyFill="1" applyBorder="1" applyAlignment="1" applyProtection="1">
      <alignment vertical="center"/>
      <protection locked="0"/>
    </xf>
    <xf numFmtId="0" fontId="95" fillId="0" borderId="16" xfId="0" applyFont="1" applyFill="1" applyBorder="1"/>
    <xf numFmtId="0" fontId="53" fillId="0" borderId="0" xfId="0" applyFont="1" applyBorder="1" applyAlignment="1" applyProtection="1">
      <alignment wrapText="1"/>
      <protection locked="0"/>
    </xf>
    <xf numFmtId="0" fontId="53" fillId="8" borderId="0" xfId="0" applyFont="1" applyFill="1" applyBorder="1" applyAlignment="1" applyProtection="1">
      <alignment wrapText="1"/>
      <protection locked="0"/>
    </xf>
    <xf numFmtId="0" fontId="53" fillId="8" borderId="8" xfId="0" applyFont="1" applyFill="1" applyBorder="1" applyAlignment="1" applyProtection="1">
      <alignment wrapText="1"/>
      <protection locked="0"/>
    </xf>
    <xf numFmtId="0" fontId="53" fillId="0" borderId="7" xfId="0" applyFont="1" applyBorder="1" applyAlignment="1" applyProtection="1">
      <alignment wrapText="1"/>
      <protection locked="0"/>
    </xf>
    <xf numFmtId="0" fontId="8" fillId="8" borderId="0" xfId="0" applyFont="1" applyFill="1" applyAlignment="1">
      <alignment horizontal="center"/>
    </xf>
    <xf numFmtId="0" fontId="8" fillId="8" borderId="22" xfId="0" applyFont="1" applyFill="1" applyBorder="1" applyAlignment="1">
      <alignment horizontal="left" vertical="top"/>
    </xf>
    <xf numFmtId="0" fontId="8" fillId="8" borderId="29" xfId="0" applyFont="1" applyFill="1" applyBorder="1" applyAlignment="1">
      <alignment horizontal="left" vertical="top"/>
    </xf>
    <xf numFmtId="0" fontId="8" fillId="8" borderId="19" xfId="0" applyFont="1" applyFill="1" applyBorder="1" applyAlignment="1">
      <alignment horizontal="left" vertical="top"/>
    </xf>
    <xf numFmtId="0" fontId="8" fillId="8" borderId="20" xfId="0" applyFont="1" applyFill="1" applyBorder="1" applyAlignment="1">
      <alignment horizontal="left" vertical="top"/>
    </xf>
    <xf numFmtId="0" fontId="8" fillId="8" borderId="23" xfId="0" applyFont="1" applyFill="1" applyBorder="1" applyAlignment="1">
      <alignment horizontal="left" vertical="top"/>
    </xf>
    <xf numFmtId="0" fontId="8" fillId="8" borderId="24" xfId="0" applyFont="1" applyFill="1" applyBorder="1" applyAlignment="1">
      <alignment horizontal="left" vertical="top"/>
    </xf>
    <xf numFmtId="0" fontId="8" fillId="8" borderId="28" xfId="0" applyFont="1" applyFill="1" applyBorder="1" applyAlignment="1">
      <alignment horizontal="left" vertical="top"/>
    </xf>
    <xf numFmtId="0" fontId="8" fillId="8" borderId="0" xfId="0" applyFont="1" applyFill="1" applyBorder="1" applyAlignment="1">
      <alignment horizontal="left" vertical="top"/>
    </xf>
    <xf numFmtId="0" fontId="81" fillId="35" borderId="0" xfId="0" applyFont="1" applyFill="1" applyBorder="1" applyAlignment="1">
      <alignment horizontal="left" vertical="top"/>
    </xf>
    <xf numFmtId="0" fontId="81" fillId="8" borderId="49" xfId="0" applyFont="1" applyFill="1" applyBorder="1" applyAlignment="1">
      <alignment horizontal="left" vertical="top"/>
    </xf>
    <xf numFmtId="0" fontId="81" fillId="8" borderId="22" xfId="0" applyFont="1" applyFill="1" applyBorder="1" applyAlignment="1">
      <alignment horizontal="left" vertical="top"/>
    </xf>
    <xf numFmtId="0" fontId="0" fillId="0" borderId="0" xfId="0" applyBorder="1"/>
    <xf numFmtId="0" fontId="8" fillId="8" borderId="0" xfId="0" applyFont="1" applyFill="1" applyBorder="1" applyAlignment="1">
      <alignment vertical="top" wrapText="1"/>
    </xf>
    <xf numFmtId="0" fontId="0" fillId="0" borderId="19" xfId="0" applyBorder="1"/>
    <xf numFmtId="0" fontId="37" fillId="32" borderId="3" xfId="0" applyFont="1" applyFill="1" applyBorder="1" applyAlignment="1">
      <alignment horizontal="center" vertical="center" wrapText="1"/>
    </xf>
    <xf numFmtId="0" fontId="37" fillId="32" borderId="4" xfId="0" applyFont="1" applyFill="1" applyBorder="1" applyAlignment="1">
      <alignment horizontal="center" vertical="center" wrapText="1"/>
    </xf>
    <xf numFmtId="0" fontId="37" fillId="32" borderId="5"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27" borderId="2" xfId="0" applyFont="1" applyFill="1" applyBorder="1" applyAlignment="1">
      <alignment horizontal="center" vertical="center" textRotation="90"/>
    </xf>
    <xf numFmtId="0" fontId="5" fillId="27" borderId="6" xfId="0" applyFont="1" applyFill="1" applyBorder="1" applyAlignment="1">
      <alignment horizontal="center" vertical="center" textRotation="90"/>
    </xf>
    <xf numFmtId="0" fontId="5" fillId="27" borderId="10" xfId="0" applyFont="1" applyFill="1" applyBorder="1" applyAlignment="1">
      <alignment horizontal="center" vertical="center" textRotation="90"/>
    </xf>
    <xf numFmtId="0" fontId="6" fillId="29" borderId="3" xfId="0" applyFont="1" applyFill="1" applyBorder="1" applyAlignment="1">
      <alignment horizontal="center" vertical="center"/>
    </xf>
    <xf numFmtId="0" fontId="6" fillId="29" borderId="4" xfId="0" applyFont="1" applyFill="1" applyBorder="1" applyAlignment="1">
      <alignment horizontal="center" vertical="center"/>
    </xf>
    <xf numFmtId="0" fontId="6" fillId="29" borderId="5"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0" xfId="0" applyFont="1" applyFill="1" applyAlignment="1">
      <alignment horizontal="center" vertical="center"/>
    </xf>
    <xf numFmtId="0" fontId="7" fillId="8" borderId="8"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2" xfId="0" applyFont="1" applyFill="1" applyBorder="1" applyAlignment="1">
      <alignment horizontal="center" vertical="center"/>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18" xfId="0" applyFont="1" applyFill="1" applyBorder="1" applyAlignment="1" applyProtection="1">
      <alignment horizontal="left" vertical="center"/>
      <protection locked="0"/>
    </xf>
    <xf numFmtId="0" fontId="8" fillId="8" borderId="19" xfId="0" applyFont="1" applyFill="1" applyBorder="1" applyAlignment="1">
      <alignment horizontal="right" vertical="center"/>
    </xf>
    <xf numFmtId="0" fontId="8" fillId="8" borderId="0" xfId="0" applyFont="1" applyFill="1" applyAlignment="1">
      <alignment horizontal="right" vertical="center"/>
    </xf>
    <xf numFmtId="0" fontId="8" fillId="8" borderId="20" xfId="0" applyFont="1" applyFill="1" applyBorder="1" applyAlignment="1">
      <alignment horizontal="right" vertical="center"/>
    </xf>
    <xf numFmtId="0" fontId="75" fillId="8" borderId="16" xfId="0" applyFont="1" applyFill="1" applyBorder="1" applyAlignment="1" applyProtection="1">
      <alignment horizontal="center" vertical="center"/>
      <protection locked="0"/>
    </xf>
    <xf numFmtId="0" fontId="75" fillId="8" borderId="17" xfId="0" applyFont="1" applyFill="1" applyBorder="1" applyAlignment="1" applyProtection="1">
      <alignment horizontal="center" vertical="center"/>
      <protection locked="0"/>
    </xf>
    <xf numFmtId="0" fontId="75" fillId="8" borderId="18" xfId="0" applyFont="1" applyFill="1" applyBorder="1" applyAlignment="1" applyProtection="1">
      <alignment horizontal="center" vertical="center"/>
      <protection locked="0"/>
    </xf>
    <xf numFmtId="0" fontId="75" fillId="8" borderId="16" xfId="0" applyFont="1" applyFill="1" applyBorder="1" applyAlignment="1" applyProtection="1">
      <alignment horizontal="center"/>
      <protection locked="0"/>
    </xf>
    <xf numFmtId="0" fontId="75" fillId="8" borderId="17" xfId="0" applyFont="1" applyFill="1" applyBorder="1" applyAlignment="1" applyProtection="1">
      <alignment horizontal="center"/>
      <protection locked="0"/>
    </xf>
    <xf numFmtId="0" fontId="75" fillId="8" borderId="18" xfId="0" applyFont="1" applyFill="1" applyBorder="1" applyAlignment="1" applyProtection="1">
      <alignment horizontal="center"/>
      <protection locked="0"/>
    </xf>
    <xf numFmtId="0" fontId="16" fillId="8" borderId="0" xfId="0" applyFont="1" applyFill="1" applyAlignment="1" applyProtection="1">
      <alignment horizontal="center"/>
      <protection hidden="1"/>
    </xf>
    <xf numFmtId="0" fontId="16" fillId="8" borderId="8" xfId="0" applyFont="1" applyFill="1" applyBorder="1" applyAlignment="1" applyProtection="1">
      <alignment horizontal="center"/>
      <protection hidden="1"/>
    </xf>
    <xf numFmtId="0" fontId="5" fillId="27" borderId="6" xfId="0" applyFont="1" applyFill="1" applyBorder="1" applyAlignment="1"/>
    <xf numFmtId="0" fontId="5" fillId="27" borderId="10" xfId="0" applyFont="1" applyFill="1" applyBorder="1" applyAlignment="1"/>
    <xf numFmtId="0" fontId="75" fillId="8" borderId="16" xfId="0" applyFont="1" applyFill="1" applyBorder="1" applyAlignment="1" applyProtection="1">
      <alignment horizontal="left"/>
      <protection locked="0"/>
    </xf>
    <xf numFmtId="0" fontId="75" fillId="8" borderId="17" xfId="0" applyFont="1" applyFill="1" applyBorder="1" applyAlignment="1" applyProtection="1">
      <alignment horizontal="left"/>
      <protection locked="0"/>
    </xf>
    <xf numFmtId="0" fontId="75" fillId="8" borderId="18" xfId="0" applyFont="1" applyFill="1" applyBorder="1" applyAlignment="1" applyProtection="1">
      <alignment horizontal="left"/>
      <protection locked="0"/>
    </xf>
    <xf numFmtId="0" fontId="8" fillId="8" borderId="16" xfId="2" applyFont="1" applyFill="1" applyBorder="1" applyAlignment="1" applyProtection="1">
      <alignment horizontal="left" vertical="center"/>
      <protection locked="0"/>
    </xf>
    <xf numFmtId="0" fontId="8" fillId="8" borderId="7" xfId="0" applyFont="1" applyFill="1" applyBorder="1" applyAlignment="1">
      <alignment horizontal="center" vertical="center"/>
    </xf>
    <xf numFmtId="0" fontId="8" fillId="8" borderId="0" xfId="0" applyFont="1" applyFill="1" applyAlignment="1">
      <alignment horizontal="center" vertical="center"/>
    </xf>
    <xf numFmtId="0" fontId="8" fillId="8" borderId="16" xfId="0" applyFont="1" applyFill="1" applyBorder="1" applyAlignment="1" applyProtection="1">
      <alignment horizontal="center" vertical="center"/>
      <protection locked="0"/>
    </xf>
    <xf numFmtId="0" fontId="8" fillId="8" borderId="17" xfId="0" applyFont="1" applyFill="1" applyBorder="1" applyAlignment="1" applyProtection="1">
      <alignment horizontal="center" vertical="center"/>
      <protection locked="0"/>
    </xf>
    <xf numFmtId="0" fontId="8" fillId="8" borderId="18"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20" xfId="0" applyBorder="1" applyAlignment="1">
      <alignment horizontal="right" vertical="center"/>
    </xf>
    <xf numFmtId="0" fontId="8" fillId="8" borderId="0" xfId="0" applyFont="1" applyFill="1" applyAlignment="1" applyProtection="1">
      <alignment horizontal="left" vertical="center"/>
      <protection locked="0"/>
    </xf>
    <xf numFmtId="0" fontId="8" fillId="8" borderId="0" xfId="0" applyFont="1" applyFill="1" applyAlignment="1">
      <alignment horizontal="center"/>
    </xf>
    <xf numFmtId="0" fontId="8" fillId="4" borderId="0" xfId="0" applyFont="1" applyFill="1" applyAlignment="1">
      <alignment horizontal="center" vertical="center"/>
    </xf>
    <xf numFmtId="0" fontId="8" fillId="4" borderId="22" xfId="0" applyFont="1" applyFill="1" applyBorder="1" applyAlignment="1">
      <alignment horizontal="center" vertical="center"/>
    </xf>
    <xf numFmtId="5" fontId="8" fillId="6" borderId="16" xfId="1" applyNumberFormat="1" applyFont="1" applyFill="1" applyBorder="1" applyAlignment="1" applyProtection="1">
      <alignment horizontal="center" vertical="center"/>
      <protection locked="0"/>
    </xf>
    <xf numFmtId="44" fontId="8" fillId="6" borderId="17" xfId="1" applyFont="1" applyFill="1" applyBorder="1" applyAlignment="1" applyProtection="1">
      <alignment horizontal="center" vertical="center"/>
      <protection locked="0"/>
    </xf>
    <xf numFmtId="44" fontId="8" fillId="6" borderId="18" xfId="1" applyFont="1" applyFill="1" applyBorder="1" applyAlignment="1" applyProtection="1">
      <alignment horizontal="center" vertical="center"/>
      <protection locked="0"/>
    </xf>
    <xf numFmtId="0" fontId="5" fillId="27" borderId="2" xfId="0" applyFont="1" applyFill="1" applyBorder="1" applyAlignment="1" applyProtection="1">
      <alignment horizontal="center" vertical="center" textRotation="90"/>
      <protection hidden="1"/>
    </xf>
    <xf numFmtId="0" fontId="5" fillId="27" borderId="6" xfId="0" applyFont="1" applyFill="1" applyBorder="1" applyAlignment="1" applyProtection="1">
      <alignment horizontal="center" vertical="center" textRotation="90"/>
      <protection hidden="1"/>
    </xf>
    <xf numFmtId="0" fontId="5" fillId="27" borderId="10" xfId="0" applyFont="1" applyFill="1" applyBorder="1" applyAlignment="1" applyProtection="1">
      <alignment horizontal="center" vertical="center" textRotation="90"/>
      <protection hidden="1"/>
    </xf>
    <xf numFmtId="0" fontId="9" fillId="8" borderId="16"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9" fillId="8" borderId="18" xfId="0" applyFont="1" applyFill="1" applyBorder="1" applyAlignment="1" applyProtection="1">
      <alignment horizontal="center" vertical="center"/>
      <protection locked="0"/>
    </xf>
    <xf numFmtId="0" fontId="16" fillId="5" borderId="19" xfId="0" applyFont="1" applyFill="1" applyBorder="1" applyAlignment="1">
      <alignment horizontal="left" vertical="center"/>
    </xf>
    <xf numFmtId="0" fontId="16" fillId="5" borderId="0" xfId="0" applyFont="1" applyFill="1" applyAlignment="1">
      <alignment horizontal="left" vertical="center"/>
    </xf>
    <xf numFmtId="0" fontId="8" fillId="4" borderId="7" xfId="0" applyFont="1" applyFill="1" applyBorder="1" applyAlignment="1">
      <alignment horizontal="center" vertical="center"/>
    </xf>
    <xf numFmtId="0" fontId="8" fillId="7" borderId="16" xfId="0" applyFont="1" applyFill="1" applyBorder="1" applyAlignment="1">
      <alignment horizontal="left"/>
    </xf>
    <xf numFmtId="0" fontId="8" fillId="7" borderId="17" xfId="0" applyFont="1" applyFill="1" applyBorder="1" applyAlignment="1">
      <alignment horizontal="left"/>
    </xf>
    <xf numFmtId="0" fontId="8" fillId="7" borderId="18" xfId="0" applyFont="1" applyFill="1" applyBorder="1" applyAlignment="1">
      <alignment horizontal="left"/>
    </xf>
    <xf numFmtId="164" fontId="8" fillId="7" borderId="16" xfId="0" applyNumberFormat="1" applyFont="1" applyFill="1" applyBorder="1" applyAlignment="1" applyProtection="1">
      <alignment horizontal="center"/>
      <protection hidden="1"/>
    </xf>
    <xf numFmtId="164" fontId="8" fillId="7" borderId="17" xfId="0" applyNumberFormat="1" applyFont="1" applyFill="1" applyBorder="1" applyAlignment="1" applyProtection="1">
      <alignment horizontal="center"/>
      <protection hidden="1"/>
    </xf>
    <xf numFmtId="164" fontId="8" fillId="7" borderId="18" xfId="0" applyNumberFormat="1" applyFont="1" applyFill="1" applyBorder="1" applyAlignment="1" applyProtection="1">
      <alignment horizontal="center"/>
      <protection hidden="1"/>
    </xf>
    <xf numFmtId="0" fontId="102" fillId="8" borderId="49" xfId="0" applyFont="1" applyFill="1" applyBorder="1" applyAlignment="1">
      <alignment horizontal="left" vertical="top"/>
    </xf>
    <xf numFmtId="0" fontId="8" fillId="8" borderId="22" xfId="0" applyFont="1" applyFill="1" applyBorder="1" applyAlignment="1">
      <alignment horizontal="left" vertical="top"/>
    </xf>
    <xf numFmtId="0" fontId="8" fillId="8" borderId="29" xfId="0" applyFont="1" applyFill="1" applyBorder="1" applyAlignment="1">
      <alignment horizontal="left" vertical="top"/>
    </xf>
    <xf numFmtId="0" fontId="8" fillId="8" borderId="19" xfId="0" applyFont="1" applyFill="1" applyBorder="1" applyAlignment="1">
      <alignment horizontal="left" vertical="top"/>
    </xf>
    <xf numFmtId="0" fontId="8" fillId="8" borderId="0" xfId="0" applyFont="1" applyFill="1" applyAlignment="1">
      <alignment horizontal="left" vertical="top"/>
    </xf>
    <xf numFmtId="0" fontId="8" fillId="8" borderId="20" xfId="0" applyFont="1" applyFill="1" applyBorder="1" applyAlignment="1">
      <alignment horizontal="left" vertical="top"/>
    </xf>
    <xf numFmtId="0" fontId="8" fillId="8" borderId="23" xfId="0" applyFont="1" applyFill="1" applyBorder="1" applyAlignment="1">
      <alignment horizontal="left" vertical="top"/>
    </xf>
    <xf numFmtId="0" fontId="8" fillId="8" borderId="24" xfId="0" applyFont="1" applyFill="1" applyBorder="1" applyAlignment="1">
      <alignment horizontal="left" vertical="top"/>
    </xf>
    <xf numFmtId="0" fontId="8" fillId="8" borderId="28" xfId="0" applyFont="1" applyFill="1" applyBorder="1" applyAlignment="1">
      <alignment horizontal="left" vertical="top"/>
    </xf>
    <xf numFmtId="0" fontId="8" fillId="8" borderId="0" xfId="0" applyFont="1" applyFill="1" applyBorder="1" applyAlignment="1">
      <alignment horizontal="left" vertical="top" wrapText="1"/>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14" fontId="0" fillId="8" borderId="16" xfId="0" applyNumberFormat="1" applyFill="1" applyBorder="1" applyAlignment="1" applyProtection="1">
      <alignment horizontal="center"/>
      <protection locked="0"/>
    </xf>
    <xf numFmtId="14" fontId="0" fillId="8" borderId="17" xfId="0" applyNumberFormat="1" applyFill="1" applyBorder="1" applyAlignment="1" applyProtection="1">
      <alignment horizontal="center"/>
      <protection locked="0"/>
    </xf>
    <xf numFmtId="14" fontId="0" fillId="8" borderId="18" xfId="0" applyNumberFormat="1" applyFill="1" applyBorder="1" applyAlignment="1" applyProtection="1">
      <alignment horizontal="center"/>
      <protection locked="0"/>
    </xf>
    <xf numFmtId="0" fontId="8" fillId="4" borderId="0" xfId="0" applyFont="1" applyFill="1" applyAlignment="1">
      <alignment horizontal="left" vertical="center" wrapText="1"/>
    </xf>
    <xf numFmtId="0" fontId="8" fillId="4" borderId="20" xfId="0" applyFont="1" applyFill="1" applyBorder="1" applyAlignment="1">
      <alignment horizontal="left" vertical="center" wrapText="1"/>
    </xf>
    <xf numFmtId="0" fontId="12" fillId="4" borderId="0" xfId="0" applyFont="1" applyFill="1" applyAlignment="1">
      <alignment horizontal="center" vertical="center"/>
    </xf>
    <xf numFmtId="0" fontId="8" fillId="4" borderId="8" xfId="0" applyFont="1" applyFill="1" applyBorder="1" applyAlignment="1">
      <alignment horizontal="left" vertical="center" wrapText="1"/>
    </xf>
    <xf numFmtId="0" fontId="8" fillId="4" borderId="0" xfId="0" applyFont="1" applyFill="1" applyAlignment="1">
      <alignment horizontal="left" vertical="center"/>
    </xf>
    <xf numFmtId="0" fontId="8" fillId="4" borderId="20" xfId="0" applyFont="1" applyFill="1" applyBorder="1" applyAlignment="1">
      <alignment horizontal="left" vertical="center"/>
    </xf>
    <xf numFmtId="0" fontId="6" fillId="29" borderId="15" xfId="0" applyFont="1" applyFill="1" applyBorder="1" applyAlignment="1">
      <alignment horizontal="center" vertical="center"/>
    </xf>
    <xf numFmtId="0" fontId="6" fillId="29" borderId="26" xfId="0" applyFont="1" applyFill="1" applyBorder="1" applyAlignment="1">
      <alignment horizontal="center" vertical="center"/>
    </xf>
    <xf numFmtId="0" fontId="6" fillId="29" borderId="27"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0" xfId="0" applyFont="1" applyFill="1" applyAlignment="1">
      <alignment horizontal="center" vertical="center" wrapText="1"/>
    </xf>
    <xf numFmtId="0" fontId="8" fillId="4" borderId="19" xfId="0" applyFont="1" applyFill="1" applyBorder="1" applyAlignment="1">
      <alignment horizontal="center" vertical="center" wrapText="1"/>
    </xf>
    <xf numFmtId="0" fontId="8" fillId="4" borderId="0" xfId="0" applyFont="1" applyFill="1" applyAlignment="1">
      <alignment horizontal="center" vertical="center" wrapText="1"/>
    </xf>
    <xf numFmtId="0" fontId="15" fillId="8" borderId="0" xfId="0" applyFont="1" applyFill="1" applyAlignment="1">
      <alignment vertical="center" wrapText="1"/>
    </xf>
    <xf numFmtId="0" fontId="0" fillId="0" borderId="0" xfId="0" applyAlignment="1">
      <alignment vertical="center" wrapText="1"/>
    </xf>
    <xf numFmtId="0" fontId="8" fillId="8" borderId="22" xfId="0" applyFont="1" applyFill="1" applyBorder="1" applyAlignment="1">
      <alignment horizontal="center" vertic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8" fillId="8" borderId="18" xfId="0" applyFont="1" applyFill="1" applyBorder="1" applyAlignment="1">
      <alignment horizontal="center"/>
    </xf>
    <xf numFmtId="0" fontId="8" fillId="8" borderId="0" xfId="0" applyFont="1" applyFill="1" applyAlignment="1">
      <alignment horizontal="left" vertical="top" wrapText="1"/>
    </xf>
    <xf numFmtId="0" fontId="91" fillId="0" borderId="102" xfId="0" applyFont="1" applyBorder="1" applyAlignment="1">
      <alignment horizontal="center"/>
    </xf>
    <xf numFmtId="0" fontId="24" fillId="0" borderId="31" xfId="0" applyFont="1" applyBorder="1" applyAlignment="1" applyProtection="1">
      <alignment horizontal="left" vertical="center"/>
      <protection hidden="1"/>
    </xf>
    <xf numFmtId="0" fontId="24" fillId="0" borderId="32" xfId="0" applyFont="1" applyBorder="1" applyAlignment="1" applyProtection="1">
      <alignment horizontal="left" vertical="center"/>
      <protection hidden="1"/>
    </xf>
    <xf numFmtId="0" fontId="24" fillId="0" borderId="33" xfId="0" applyFont="1" applyBorder="1" applyAlignment="1" applyProtection="1">
      <alignment horizontal="left" vertical="center"/>
      <protection hidden="1"/>
    </xf>
    <xf numFmtId="0" fontId="7" fillId="0" borderId="34" xfId="0" applyFont="1" applyBorder="1" applyAlignment="1" applyProtection="1">
      <alignment horizontal="center" vertical="center" wrapText="1"/>
      <protection hidden="1"/>
    </xf>
    <xf numFmtId="0" fontId="27" fillId="0" borderId="41" xfId="0" applyFont="1" applyBorder="1" applyAlignment="1" applyProtection="1">
      <alignment horizontal="center" vertical="center" wrapText="1"/>
      <protection hidden="1"/>
    </xf>
    <xf numFmtId="0" fontId="27" fillId="0" borderId="44"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protection hidden="1"/>
    </xf>
    <xf numFmtId="0" fontId="27" fillId="0" borderId="42" xfId="0" applyFont="1" applyBorder="1" applyAlignment="1" applyProtection="1">
      <alignment horizontal="center" vertical="center"/>
      <protection hidden="1"/>
    </xf>
    <xf numFmtId="0" fontId="27" fillId="0" borderId="45" xfId="0" applyFont="1" applyBorder="1" applyAlignment="1" applyProtection="1">
      <alignment horizontal="center" vertical="center"/>
      <protection hidden="1"/>
    </xf>
    <xf numFmtId="0" fontId="7" fillId="0" borderId="36"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protection hidden="1"/>
    </xf>
    <xf numFmtId="0" fontId="7" fillId="0" borderId="46" xfId="0" applyFont="1" applyBorder="1" applyAlignment="1" applyProtection="1">
      <alignment horizontal="center" vertical="center"/>
      <protection hidden="1"/>
    </xf>
    <xf numFmtId="0" fontId="13" fillId="28" borderId="16" xfId="0" applyFont="1" applyFill="1" applyBorder="1" applyAlignment="1" applyProtection="1">
      <alignment horizontal="center" vertical="center" wrapText="1"/>
      <protection hidden="1"/>
    </xf>
    <xf numFmtId="0" fontId="13" fillId="28" borderId="17" xfId="0" applyFont="1" applyFill="1" applyBorder="1" applyAlignment="1" applyProtection="1">
      <alignment horizontal="center" vertical="center" wrapText="1"/>
      <protection hidden="1"/>
    </xf>
    <xf numFmtId="0" fontId="26" fillId="28" borderId="17" xfId="0" applyFont="1" applyFill="1" applyBorder="1" applyAlignment="1" applyProtection="1">
      <alignment horizontal="center" vertical="center"/>
      <protection hidden="1"/>
    </xf>
    <xf numFmtId="0" fontId="26" fillId="28" borderId="37" xfId="0" applyFont="1" applyFill="1" applyBorder="1" applyAlignment="1" applyProtection="1">
      <alignment horizontal="center" vertical="center"/>
      <protection hidden="1"/>
    </xf>
    <xf numFmtId="0" fontId="13" fillId="10" borderId="38" xfId="0" applyFont="1" applyFill="1" applyBorder="1" applyAlignment="1" applyProtection="1">
      <alignment horizontal="center" vertical="center"/>
      <protection hidden="1"/>
    </xf>
    <xf numFmtId="0" fontId="13" fillId="10" borderId="17" xfId="0" applyFont="1" applyFill="1" applyBorder="1" applyAlignment="1" applyProtection="1">
      <alignment horizontal="center" vertical="center"/>
      <protection hidden="1"/>
    </xf>
    <xf numFmtId="0" fontId="13" fillId="10" borderId="37" xfId="0" applyFont="1" applyFill="1" applyBorder="1" applyAlignment="1" applyProtection="1">
      <alignment horizontal="center" vertical="center"/>
      <protection hidden="1"/>
    </xf>
    <xf numFmtId="0" fontId="13" fillId="11" borderId="39" xfId="0" applyFont="1" applyFill="1" applyBorder="1" applyAlignment="1" applyProtection="1">
      <alignment horizontal="center" vertical="center"/>
      <protection hidden="1"/>
    </xf>
    <xf numFmtId="0" fontId="13" fillId="11" borderId="40" xfId="0" applyFont="1" applyFill="1" applyBorder="1" applyAlignment="1" applyProtection="1">
      <alignment horizontal="center" vertical="center"/>
      <protection hidden="1"/>
    </xf>
    <xf numFmtId="0" fontId="7" fillId="0" borderId="36" xfId="0" applyFont="1" applyBorder="1" applyAlignment="1" applyProtection="1">
      <alignment horizontal="center" vertical="center"/>
      <protection hidden="1"/>
    </xf>
    <xf numFmtId="0" fontId="15" fillId="0" borderId="42" xfId="0" applyFont="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15" fillId="0" borderId="35" xfId="0" applyFont="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0" fontId="15" fillId="0" borderId="46"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15" fillId="0" borderId="46" xfId="0" applyFont="1" applyBorder="1" applyAlignment="1" applyProtection="1">
      <alignment horizontal="center" vertical="center"/>
      <protection hidden="1"/>
    </xf>
    <xf numFmtId="0" fontId="15" fillId="0" borderId="34" xfId="0" applyFont="1" applyBorder="1" applyAlignment="1" applyProtection="1">
      <alignment horizontal="center" vertical="center" wrapText="1"/>
      <protection hidden="1"/>
    </xf>
    <xf numFmtId="0" fontId="15" fillId="0" borderId="44" xfId="0" applyFont="1" applyBorder="1" applyAlignment="1" applyProtection="1">
      <alignment horizontal="center" vertical="center" wrapText="1"/>
      <protection hidden="1"/>
    </xf>
    <xf numFmtId="0" fontId="35" fillId="19" borderId="11" xfId="0" applyFont="1" applyFill="1" applyBorder="1" applyAlignment="1">
      <alignment horizontal="right" vertical="center"/>
    </xf>
    <xf numFmtId="0" fontId="35" fillId="19" borderId="1" xfId="0" applyFont="1" applyFill="1" applyBorder="1" applyAlignment="1">
      <alignment horizontal="right" vertical="center"/>
    </xf>
    <xf numFmtId="0" fontId="35" fillId="19" borderId="12" xfId="0" applyFont="1" applyFill="1" applyBorder="1" applyAlignment="1">
      <alignment horizontal="right" vertical="center"/>
    </xf>
    <xf numFmtId="167" fontId="38" fillId="20" borderId="49" xfId="0" applyNumberFormat="1" applyFont="1" applyFill="1" applyBorder="1" applyAlignment="1">
      <alignment horizontal="right" vertical="center"/>
    </xf>
    <xf numFmtId="0" fontId="38" fillId="20" borderId="22" xfId="0" applyFont="1" applyFill="1" applyBorder="1" applyAlignment="1">
      <alignment horizontal="right" vertical="center"/>
    </xf>
    <xf numFmtId="0" fontId="38" fillId="20" borderId="29" xfId="0" applyFont="1" applyFill="1" applyBorder="1" applyAlignment="1">
      <alignment horizontal="right" vertical="center"/>
    </xf>
    <xf numFmtId="0" fontId="38" fillId="31" borderId="49" xfId="0" applyFont="1" applyFill="1" applyBorder="1" applyAlignment="1">
      <alignment horizontal="right" vertical="center"/>
    </xf>
    <xf numFmtId="0" fontId="38" fillId="31" borderId="22" xfId="0" applyFont="1" applyFill="1" applyBorder="1" applyAlignment="1">
      <alignment horizontal="right" vertical="center"/>
    </xf>
    <xf numFmtId="0" fontId="38" fillId="31" borderId="29" xfId="0" applyFont="1" applyFill="1" applyBorder="1" applyAlignment="1">
      <alignment horizontal="right" vertical="center"/>
    </xf>
    <xf numFmtId="0" fontId="36" fillId="16" borderId="49" xfId="4" applyFont="1" applyFill="1" applyBorder="1" applyAlignment="1">
      <alignment horizontal="center" vertical="center" wrapText="1"/>
    </xf>
    <xf numFmtId="0" fontId="36" fillId="16" borderId="22" xfId="4" applyFont="1" applyFill="1" applyBorder="1" applyAlignment="1">
      <alignment horizontal="center" vertical="center" wrapText="1"/>
    </xf>
    <xf numFmtId="0" fontId="36" fillId="16" borderId="29" xfId="4" applyFont="1" applyFill="1" applyBorder="1" applyAlignment="1">
      <alignment horizontal="center" vertical="center" wrapText="1"/>
    </xf>
    <xf numFmtId="0" fontId="95" fillId="34" borderId="16" xfId="0" applyFont="1" applyFill="1" applyBorder="1" applyAlignment="1">
      <alignment horizontal="right"/>
    </xf>
    <xf numFmtId="0" fontId="95" fillId="34" borderId="17" xfId="0" applyFont="1" applyFill="1" applyBorder="1" applyAlignment="1">
      <alignment horizontal="right"/>
    </xf>
    <xf numFmtId="0" fontId="95" fillId="34" borderId="18" xfId="0" applyFont="1" applyFill="1" applyBorder="1" applyAlignment="1">
      <alignment horizontal="right"/>
    </xf>
    <xf numFmtId="0" fontId="96" fillId="16" borderId="49" xfId="4" applyFont="1" applyFill="1" applyBorder="1" applyAlignment="1">
      <alignment horizontal="center" vertical="center" wrapText="1"/>
    </xf>
    <xf numFmtId="0" fontId="96" fillId="16" borderId="22" xfId="4" applyFont="1" applyFill="1" applyBorder="1" applyAlignment="1">
      <alignment horizontal="center" vertical="center" wrapText="1"/>
    </xf>
    <xf numFmtId="0" fontId="96" fillId="16" borderId="29" xfId="4"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16" xfId="0" applyBorder="1" applyAlignment="1"/>
    <xf numFmtId="0" fontId="0" fillId="0" borderId="17" xfId="0" applyBorder="1" applyAlignment="1"/>
    <xf numFmtId="0" fontId="3" fillId="0" borderId="0" xfId="0" applyFont="1" applyAlignment="1">
      <alignment horizontal="center"/>
    </xf>
    <xf numFmtId="0" fontId="28" fillId="12" borderId="16" xfId="0" applyFont="1" applyFill="1" applyBorder="1" applyAlignment="1">
      <alignment horizontal="center" vertical="center"/>
    </xf>
    <xf numFmtId="0" fontId="28" fillId="12" borderId="18" xfId="0" applyFont="1" applyFill="1" applyBorder="1" applyAlignment="1">
      <alignment horizontal="center" vertical="center"/>
    </xf>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12" borderId="16" xfId="0" applyFont="1" applyFill="1" applyBorder="1" applyAlignment="1">
      <alignment horizontal="left" vertical="center"/>
    </xf>
    <xf numFmtId="0" fontId="29" fillId="12" borderId="18" xfId="0" applyFont="1" applyFill="1" applyBorder="1" applyAlignment="1">
      <alignment horizontal="left" vertical="center"/>
    </xf>
    <xf numFmtId="0" fontId="35" fillId="19" borderId="79" xfId="0" applyFont="1" applyFill="1" applyBorder="1" applyAlignment="1">
      <alignment horizontal="right" vertical="center"/>
    </xf>
    <xf numFmtId="0" fontId="35" fillId="19" borderId="15" xfId="0" applyFont="1" applyFill="1" applyBorder="1" applyAlignment="1">
      <alignment horizontal="right" vertical="center"/>
    </xf>
    <xf numFmtId="0" fontId="30" fillId="17" borderId="60"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1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12" xfId="0" applyFont="1" applyFill="1" applyBorder="1" applyAlignment="1">
      <alignment horizontal="center" vertical="center" wrapText="1"/>
    </xf>
    <xf numFmtId="0" fontId="30" fillId="16" borderId="59" xfId="0" applyFont="1" applyFill="1" applyBorder="1" applyAlignment="1">
      <alignment horizontal="center" vertical="center" wrapText="1"/>
    </xf>
    <xf numFmtId="0" fontId="31" fillId="8" borderId="7" xfId="0" applyFont="1" applyFill="1" applyBorder="1" applyAlignment="1">
      <alignment wrapText="1"/>
    </xf>
    <xf numFmtId="0" fontId="31" fillId="8" borderId="0" xfId="0" applyFont="1" applyFill="1" applyBorder="1" applyAlignment="1">
      <alignment wrapText="1"/>
    </xf>
    <xf numFmtId="0" fontId="31" fillId="0" borderId="0" xfId="0" applyFont="1" applyBorder="1" applyAlignment="1"/>
    <xf numFmtId="0" fontId="31" fillId="0" borderId="8" xfId="0" applyFont="1" applyBorder="1" applyAlignment="1"/>
    <xf numFmtId="0" fontId="2" fillId="8" borderId="13" xfId="0" applyFont="1" applyFill="1" applyBorder="1" applyAlignment="1">
      <alignment horizontal="left"/>
    </xf>
    <xf numFmtId="0" fontId="2" fillId="8" borderId="14" xfId="0" applyFont="1" applyFill="1" applyBorder="1" applyAlignment="1">
      <alignment horizontal="left"/>
    </xf>
    <xf numFmtId="0" fontId="0" fillId="0" borderId="14" xfId="0" applyBorder="1" applyAlignment="1"/>
    <xf numFmtId="0" fontId="0" fillId="0" borderId="9" xfId="0" applyBorder="1" applyAlignment="1"/>
    <xf numFmtId="0" fontId="0" fillId="14" borderId="7" xfId="0" applyFill="1" applyBorder="1" applyAlignment="1">
      <alignment horizontal="left"/>
    </xf>
    <xf numFmtId="0" fontId="0" fillId="14" borderId="0" xfId="0" applyFill="1" applyBorder="1" applyAlignment="1">
      <alignment horizontal="left"/>
    </xf>
    <xf numFmtId="0" fontId="0" fillId="0" borderId="0" xfId="0" applyBorder="1" applyAlignment="1"/>
    <xf numFmtId="0" fontId="0" fillId="0" borderId="8" xfId="0" applyBorder="1" applyAlignment="1"/>
    <xf numFmtId="0" fontId="0" fillId="18" borderId="11" xfId="0" applyFill="1" applyBorder="1" applyAlignment="1">
      <alignment horizontal="left"/>
    </xf>
    <xf numFmtId="0" fontId="0" fillId="18" borderId="1" xfId="0" applyFill="1" applyBorder="1" applyAlignment="1">
      <alignment horizontal="left"/>
    </xf>
    <xf numFmtId="0" fontId="0" fillId="0" borderId="1" xfId="0" applyBorder="1" applyAlignment="1"/>
    <xf numFmtId="0" fontId="0" fillId="0" borderId="12" xfId="0" applyBorder="1" applyAlignment="1"/>
    <xf numFmtId="0" fontId="0" fillId="14" borderId="0" xfId="0" applyFill="1" applyAlignment="1">
      <alignment horizontal="left"/>
    </xf>
    <xf numFmtId="0" fontId="0" fillId="14" borderId="0" xfId="0" applyFill="1" applyAlignment="1">
      <alignment horizontal="center"/>
    </xf>
    <xf numFmtId="0" fontId="41" fillId="8" borderId="24" xfId="0" applyFont="1" applyFill="1" applyBorder="1" applyAlignment="1">
      <alignment horizontal="center"/>
    </xf>
    <xf numFmtId="0" fontId="0" fillId="14" borderId="24" xfId="0" applyFill="1" applyBorder="1" applyAlignment="1">
      <alignment horizontal="center" vertical="center"/>
    </xf>
    <xf numFmtId="0" fontId="47" fillId="0" borderId="0" xfId="0" applyFont="1" applyAlignment="1">
      <alignment horizontal="center" wrapText="1"/>
    </xf>
    <xf numFmtId="0" fontId="48" fillId="0" borderId="0" xfId="0" applyFont="1" applyAlignment="1">
      <alignment horizontal="center" vertical="center"/>
    </xf>
    <xf numFmtId="0" fontId="48" fillId="0" borderId="8" xfId="0" applyFont="1" applyBorder="1" applyAlignment="1">
      <alignment horizontal="center" vertical="center"/>
    </xf>
    <xf numFmtId="0" fontId="47" fillId="23" borderId="0" xfId="0" applyFont="1" applyFill="1" applyAlignment="1" applyProtection="1">
      <alignment horizontal="center" vertical="center"/>
      <protection locked="0"/>
    </xf>
    <xf numFmtId="0" fontId="47" fillId="23" borderId="8" xfId="0" applyFont="1" applyFill="1" applyBorder="1" applyAlignment="1" applyProtection="1">
      <alignment horizontal="center" vertical="center"/>
      <protection locked="0"/>
    </xf>
    <xf numFmtId="0" fontId="47" fillId="23" borderId="24" xfId="0" applyFont="1" applyFill="1" applyBorder="1" applyAlignment="1" applyProtection="1">
      <alignment horizontal="center" vertical="center"/>
      <protection locked="0"/>
    </xf>
    <xf numFmtId="0" fontId="47" fillId="23" borderId="75" xfId="0" applyFont="1" applyFill="1" applyBorder="1" applyAlignment="1" applyProtection="1">
      <alignment horizontal="center" vertical="center"/>
      <protection locked="0"/>
    </xf>
    <xf numFmtId="0" fontId="50" fillId="23" borderId="77" xfId="0" applyFont="1" applyFill="1" applyBorder="1" applyAlignment="1" applyProtection="1">
      <alignment horizontal="center" vertical="center"/>
      <protection locked="0"/>
    </xf>
    <xf numFmtId="0" fontId="50" fillId="23" borderId="25" xfId="0" applyFont="1" applyFill="1" applyBorder="1" applyAlignment="1" applyProtection="1">
      <alignment horizontal="center" vertical="center"/>
      <protection locked="0"/>
    </xf>
    <xf numFmtId="0" fontId="50" fillId="23" borderId="76"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51" fillId="22" borderId="2" xfId="0" applyFont="1" applyFill="1" applyBorder="1" applyAlignment="1">
      <alignment horizontal="center" vertical="center" wrapText="1"/>
    </xf>
    <xf numFmtId="0" fontId="51" fillId="22" borderId="80" xfId="0" applyFont="1" applyFill="1" applyBorder="1" applyAlignment="1">
      <alignment horizontal="center" vertical="center" wrapText="1"/>
    </xf>
    <xf numFmtId="0" fontId="51" fillId="22" borderId="15" xfId="0" applyFont="1" applyFill="1" applyBorder="1" applyAlignment="1">
      <alignment horizontal="center" vertical="center"/>
    </xf>
    <xf numFmtId="0" fontId="51" fillId="22" borderId="78" xfId="0" applyFont="1" applyFill="1" applyBorder="1" applyAlignment="1">
      <alignment horizontal="center" vertical="center"/>
    </xf>
    <xf numFmtId="0" fontId="51" fillId="22" borderId="79" xfId="0" applyFont="1" applyFill="1" applyBorder="1" applyAlignment="1">
      <alignment horizontal="center" vertical="center"/>
    </xf>
    <xf numFmtId="0" fontId="100" fillId="23" borderId="85" xfId="0" applyFont="1" applyFill="1" applyBorder="1" applyAlignment="1" applyProtection="1">
      <alignment horizontal="left" vertical="center"/>
      <protection locked="0"/>
    </xf>
    <xf numFmtId="0" fontId="100" fillId="23" borderId="24" xfId="0" applyFont="1" applyFill="1" applyBorder="1" applyAlignment="1" applyProtection="1">
      <alignment horizontal="left" vertical="center"/>
      <protection locked="0"/>
    </xf>
    <xf numFmtId="0" fontId="100" fillId="23" borderId="75" xfId="0" applyFont="1" applyFill="1" applyBorder="1" applyAlignment="1" applyProtection="1">
      <alignment horizontal="left" vertical="center"/>
      <protection locked="0"/>
    </xf>
    <xf numFmtId="0" fontId="52" fillId="23" borderId="85" xfId="0" applyFont="1" applyFill="1" applyBorder="1" applyAlignment="1" applyProtection="1">
      <alignment horizontal="left" vertical="center"/>
      <protection locked="0"/>
    </xf>
    <xf numFmtId="0" fontId="52" fillId="23" borderId="24" xfId="0" applyFont="1" applyFill="1" applyBorder="1" applyAlignment="1" applyProtection="1">
      <alignment horizontal="left" vertical="center"/>
      <protection locked="0"/>
    </xf>
    <xf numFmtId="0" fontId="52" fillId="23" borderId="75" xfId="0" applyFont="1" applyFill="1" applyBorder="1" applyAlignment="1" applyProtection="1">
      <alignment horizontal="left" vertical="center"/>
      <protection locked="0"/>
    </xf>
    <xf numFmtId="0" fontId="59" fillId="0" borderId="21" xfId="0" applyFont="1" applyBorder="1" applyAlignment="1" applyProtection="1">
      <alignment horizontal="left"/>
      <protection locked="0"/>
    </xf>
    <xf numFmtId="0" fontId="56" fillId="21" borderId="0" xfId="0" applyFont="1" applyFill="1" applyAlignment="1">
      <alignment horizontal="left" vertical="top" wrapText="1"/>
    </xf>
    <xf numFmtId="0" fontId="59" fillId="21" borderId="24" xfId="0" applyFont="1" applyFill="1" applyBorder="1" applyAlignment="1">
      <alignment horizontal="left" wrapText="1"/>
    </xf>
    <xf numFmtId="0" fontId="59" fillId="0" borderId="21" xfId="0" applyFont="1" applyBorder="1" applyAlignment="1" applyProtection="1">
      <alignment horizontal="left" vertical="top" wrapText="1"/>
      <protection locked="0"/>
    </xf>
    <xf numFmtId="0" fontId="58" fillId="21" borderId="21" xfId="0" applyFont="1" applyFill="1" applyBorder="1" applyAlignment="1">
      <alignment horizontal="left" vertical="center" wrapText="1"/>
    </xf>
    <xf numFmtId="0" fontId="57" fillId="26" borderId="21" xfId="0" applyFont="1" applyFill="1" applyBorder="1" applyAlignment="1">
      <alignment horizontal="center" vertical="center"/>
    </xf>
    <xf numFmtId="0" fontId="58" fillId="21" borderId="45" xfId="0" applyFont="1" applyFill="1" applyBorder="1" applyAlignment="1">
      <alignment horizontal="left" vertical="center" wrapText="1"/>
    </xf>
    <xf numFmtId="0" fontId="59" fillId="21" borderId="21" xfId="0" applyFont="1" applyFill="1" applyBorder="1" applyAlignment="1">
      <alignment horizontal="left" vertical="center" wrapText="1"/>
    </xf>
    <xf numFmtId="0" fontId="41" fillId="21" borderId="45" xfId="0" applyFont="1" applyFill="1" applyBorder="1" applyAlignment="1">
      <alignment horizontal="right" vertical="center" wrapText="1"/>
    </xf>
    <xf numFmtId="0" fontId="55" fillId="0" borderId="16" xfId="0" applyFont="1" applyBorder="1" applyAlignment="1">
      <alignment horizontal="left"/>
    </xf>
    <xf numFmtId="0" fontId="55" fillId="0" borderId="17" xfId="0" applyFont="1" applyBorder="1" applyAlignment="1">
      <alignment horizontal="left"/>
    </xf>
    <xf numFmtId="0" fontId="55" fillId="0" borderId="18" xfId="0" applyFont="1" applyBorder="1" applyAlignment="1">
      <alignment horizontal="left"/>
    </xf>
    <xf numFmtId="0" fontId="58" fillId="21" borderId="52" xfId="0" applyFont="1" applyFill="1" applyBorder="1" applyAlignment="1">
      <alignment horizontal="left" vertical="center" wrapText="1"/>
    </xf>
    <xf numFmtId="0" fontId="59" fillId="21" borderId="24" xfId="0" applyFont="1" applyFill="1" applyBorder="1" applyAlignment="1">
      <alignment horizontal="center" vertical="top" wrapText="1"/>
    </xf>
    <xf numFmtId="0" fontId="57" fillId="21" borderId="0" xfId="0" applyFont="1" applyFill="1" applyAlignment="1">
      <alignment horizontal="left"/>
    </xf>
    <xf numFmtId="0" fontId="59" fillId="0" borderId="21" xfId="0" applyFont="1" applyBorder="1" applyAlignment="1" applyProtection="1">
      <alignment horizontal="left" vertical="center" wrapText="1"/>
      <protection locked="0"/>
    </xf>
    <xf numFmtId="0" fontId="59" fillId="21" borderId="21" xfId="0" applyFont="1" applyFill="1" applyBorder="1" applyAlignment="1">
      <alignment horizontal="center" vertical="top" wrapText="1"/>
    </xf>
    <xf numFmtId="0" fontId="59" fillId="21" borderId="21" xfId="0" applyFont="1" applyFill="1" applyBorder="1" applyAlignment="1">
      <alignment horizontal="left" vertical="top" wrapText="1"/>
    </xf>
    <xf numFmtId="0" fontId="57" fillId="24" borderId="16" xfId="0" applyFont="1" applyFill="1" applyBorder="1" applyAlignment="1">
      <alignment horizontal="center" vertical="center" wrapText="1"/>
    </xf>
    <xf numFmtId="0" fontId="57" fillId="24" borderId="17" xfId="0" applyFont="1" applyFill="1" applyBorder="1" applyAlignment="1">
      <alignment horizontal="center" vertical="center" wrapText="1"/>
    </xf>
    <xf numFmtId="0" fontId="57" fillId="24" borderId="18" xfId="0" applyFont="1" applyFill="1" applyBorder="1" applyAlignment="1">
      <alignment horizontal="center" vertical="center" wrapText="1"/>
    </xf>
    <xf numFmtId="0" fontId="41" fillId="24" borderId="49" xfId="0" applyFont="1" applyFill="1" applyBorder="1" applyAlignment="1">
      <alignment horizontal="center" vertical="center"/>
    </xf>
    <xf numFmtId="0" fontId="41" fillId="24" borderId="22" xfId="0" applyFont="1" applyFill="1" applyBorder="1" applyAlignment="1">
      <alignment horizontal="center" vertical="center"/>
    </xf>
    <xf numFmtId="0" fontId="41" fillId="24" borderId="29" xfId="0" applyFont="1" applyFill="1" applyBorder="1" applyAlignment="1">
      <alignment horizontal="center" vertical="center"/>
    </xf>
    <xf numFmtId="0" fontId="59" fillId="21" borderId="16" xfId="0" applyFont="1" applyFill="1" applyBorder="1" applyAlignment="1">
      <alignment horizontal="center" vertical="top" wrapText="1"/>
    </xf>
    <xf numFmtId="0" fontId="59" fillId="21" borderId="17" xfId="0" applyFont="1" applyFill="1" applyBorder="1" applyAlignment="1">
      <alignment horizontal="center" vertical="top" wrapText="1"/>
    </xf>
    <xf numFmtId="0" fontId="59" fillId="21" borderId="18" xfId="0" applyFont="1" applyFill="1" applyBorder="1" applyAlignment="1">
      <alignment horizontal="center" vertical="top" wrapText="1"/>
    </xf>
    <xf numFmtId="0" fontId="59" fillId="21" borderId="16" xfId="0" applyFont="1" applyFill="1" applyBorder="1" applyAlignment="1">
      <alignment horizontal="left" vertical="top" wrapText="1"/>
    </xf>
    <xf numFmtId="0" fontId="59" fillId="21" borderId="17" xfId="0" applyFont="1" applyFill="1" applyBorder="1" applyAlignment="1">
      <alignment horizontal="left" vertical="top" wrapText="1"/>
    </xf>
    <xf numFmtId="0" fontId="59" fillId="21" borderId="18" xfId="0" applyFont="1" applyFill="1" applyBorder="1" applyAlignment="1">
      <alignment horizontal="left" vertical="top" wrapText="1"/>
    </xf>
    <xf numFmtId="0" fontId="59" fillId="21" borderId="0" xfId="0" applyFont="1" applyFill="1" applyAlignment="1">
      <alignment horizontal="left" wrapText="1"/>
    </xf>
    <xf numFmtId="0" fontId="41" fillId="24" borderId="21" xfId="0" applyFont="1" applyFill="1" applyBorder="1" applyAlignment="1">
      <alignment horizontal="center" vertical="center"/>
    </xf>
    <xf numFmtId="0" fontId="61" fillId="21" borderId="52" xfId="0" applyFont="1" applyFill="1" applyBorder="1" applyAlignment="1">
      <alignment horizontal="left"/>
    </xf>
    <xf numFmtId="0" fontId="59" fillId="21" borderId="77" xfId="0" applyFont="1" applyFill="1" applyBorder="1" applyAlignment="1">
      <alignment horizontal="left" vertical="center" wrapText="1"/>
    </xf>
    <xf numFmtId="0" fontId="59" fillId="21" borderId="25" xfId="0" applyFont="1" applyFill="1" applyBorder="1" applyAlignment="1">
      <alignment horizontal="left" vertical="center" wrapText="1"/>
    </xf>
    <xf numFmtId="0" fontId="59" fillId="21" borderId="73" xfId="0" applyFont="1" applyFill="1" applyBorder="1" applyAlignment="1">
      <alignment horizontal="left" vertical="center" wrapText="1"/>
    </xf>
    <xf numFmtId="0" fontId="59" fillId="21" borderId="70" xfId="0" applyFont="1" applyFill="1" applyBorder="1" applyAlignment="1">
      <alignment horizontal="left" vertical="top" wrapText="1"/>
    </xf>
    <xf numFmtId="0" fontId="59" fillId="21" borderId="97" xfId="0" applyFont="1" applyFill="1" applyBorder="1" applyAlignment="1">
      <alignment horizontal="left" vertical="top" wrapText="1"/>
    </xf>
    <xf numFmtId="0" fontId="41" fillId="24" borderId="3" xfId="0" applyFont="1" applyFill="1" applyBorder="1" applyAlignment="1">
      <alignment horizontal="center" vertical="center"/>
    </xf>
    <xf numFmtId="0" fontId="41" fillId="24" borderId="4" xfId="0" applyFont="1" applyFill="1" applyBorder="1" applyAlignment="1">
      <alignment horizontal="center" vertical="center"/>
    </xf>
    <xf numFmtId="0" fontId="41" fillId="24" borderId="5" xfId="0" applyFont="1" applyFill="1" applyBorder="1" applyAlignment="1">
      <alignment horizontal="center" vertical="center"/>
    </xf>
    <xf numFmtId="0" fontId="59" fillId="21" borderId="79" xfId="0" applyFont="1" applyFill="1" applyBorder="1" applyAlignment="1">
      <alignment horizontal="left" vertical="center" wrapText="1"/>
    </xf>
    <xf numFmtId="0" fontId="59" fillId="21" borderId="15" xfId="0" applyFont="1" applyFill="1" applyBorder="1" applyAlignment="1">
      <alignment horizontal="left" vertical="center" wrapText="1"/>
    </xf>
    <xf numFmtId="0" fontId="59" fillId="21" borderId="26" xfId="0" applyFont="1" applyFill="1" applyBorder="1" applyAlignment="1">
      <alignment horizontal="left" vertical="center" wrapText="1"/>
    </xf>
    <xf numFmtId="0" fontId="59" fillId="21" borderId="96" xfId="0" applyFont="1" applyFill="1" applyBorder="1" applyAlignment="1">
      <alignment horizontal="left" vertical="center" wrapText="1"/>
    </xf>
    <xf numFmtId="0" fontId="59" fillId="21" borderId="17" xfId="0" applyFont="1" applyFill="1" applyBorder="1" applyAlignment="1">
      <alignment horizontal="left" vertical="center" wrapText="1"/>
    </xf>
    <xf numFmtId="0" fontId="59" fillId="21" borderId="18" xfId="0" applyFont="1" applyFill="1" applyBorder="1" applyAlignment="1">
      <alignment horizontal="left" vertical="center" wrapText="1"/>
    </xf>
    <xf numFmtId="0" fontId="59" fillId="21" borderId="21" xfId="0" applyFont="1" applyFill="1" applyBorder="1" applyAlignment="1">
      <alignment horizontal="left" vertical="top"/>
    </xf>
    <xf numFmtId="0" fontId="58" fillId="21" borderId="0" xfId="0" applyFont="1" applyFill="1" applyAlignment="1">
      <alignment horizontal="left" vertical="center" wrapText="1"/>
    </xf>
    <xf numFmtId="0" fontId="57" fillId="24" borderId="21" xfId="0" applyFont="1" applyFill="1" applyBorder="1" applyAlignment="1">
      <alignment horizontal="center" vertical="center"/>
    </xf>
    <xf numFmtId="0" fontId="59" fillId="0" borderId="16" xfId="0" applyFont="1"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59" fillId="21" borderId="0" xfId="0" applyFont="1" applyFill="1" applyAlignment="1">
      <alignment horizontal="right" vertical="center" wrapText="1"/>
    </xf>
    <xf numFmtId="0" fontId="59" fillId="21" borderId="20" xfId="0" applyFont="1" applyFill="1" applyBorder="1" applyAlignment="1">
      <alignment horizontal="right" vertical="center" wrapText="1"/>
    </xf>
    <xf numFmtId="0" fontId="59" fillId="0" borderId="16" xfId="5" applyFont="1" applyBorder="1" applyAlignment="1" applyProtection="1">
      <alignment horizontal="center" vertical="center"/>
      <protection locked="0"/>
    </xf>
    <xf numFmtId="0" fontId="59" fillId="0" borderId="18" xfId="5" applyFont="1" applyBorder="1" applyAlignment="1" applyProtection="1">
      <alignment horizontal="center" vertical="center"/>
      <protection locked="0"/>
    </xf>
  </cellXfs>
  <cellStyles count="6">
    <cellStyle name="Lien hypertexte" xfId="2" builtinId="8"/>
    <cellStyle name="Monétaire" xfId="1" builtinId="4"/>
    <cellStyle name="Monétaire 2" xfId="3" xr:uid="{8883F8FB-F6A9-4EBC-9BA3-5ED0D1827332}"/>
    <cellStyle name="Normal" xfId="0" builtinId="0"/>
    <cellStyle name="Normal 2" xfId="4" xr:uid="{4A4B9586-72E4-4C65-8A34-83FE59D0D231}"/>
    <cellStyle name="Normal 2 2" xfId="5" xr:uid="{482EB847-768F-4F49-9963-41A432CE3C22}"/>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Q$1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69850</xdr:colOff>
      <xdr:row>30</xdr:row>
      <xdr:rowOff>0</xdr:rowOff>
    </xdr:from>
    <xdr:to>
      <xdr:col>35</xdr:col>
      <xdr:colOff>50800</xdr:colOff>
      <xdr:row>30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623050" y="6305550"/>
          <a:ext cx="1885950" cy="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74</xdr:row>
      <xdr:rowOff>0</xdr:rowOff>
    </xdr:from>
    <xdr:to>
      <xdr:col>20</xdr:col>
      <xdr:colOff>38100</xdr:colOff>
      <xdr:row>74</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403225" y="14906625"/>
          <a:ext cx="4524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177800</xdr:colOff>
      <xdr:row>74</xdr:row>
      <xdr:rowOff>0</xdr:rowOff>
    </xdr:from>
    <xdr:to>
      <xdr:col>42</xdr:col>
      <xdr:colOff>19050</xdr:colOff>
      <xdr:row>74</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5778500" y="15297150"/>
          <a:ext cx="4432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74</xdr:row>
      <xdr:rowOff>0</xdr:rowOff>
    </xdr:from>
    <xdr:to>
      <xdr:col>6</xdr:col>
      <xdr:colOff>57150</xdr:colOff>
      <xdr:row>74</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1609725" y="152971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171450</xdr:colOff>
          <xdr:row>4</xdr:row>
          <xdr:rowOff>66675</xdr:rowOff>
        </xdr:from>
        <xdr:to>
          <xdr:col>28</xdr:col>
          <xdr:colOff>190500</xdr:colOff>
          <xdr:row>7</xdr:row>
          <xdr:rowOff>95250</xdr:rowOff>
        </xdr:to>
        <xdr:sp macro="" textlink="">
          <xdr:nvSpPr>
            <xdr:cNvPr id="1025" name="Check Box 1" descr="Amélioration de l'efficacité énergétique, conversion énergétique sans surcoût d'opération, Réduction des émissions fixes de procédés et de type autres"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Amélioration de l’efficacité énergétique, conversion énergétique sans surcoûts d’exploitation, réduction des émissions fixes de procédés et de type « Autres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xdr:row>
          <xdr:rowOff>19050</xdr:rowOff>
        </xdr:from>
        <xdr:to>
          <xdr:col>31</xdr:col>
          <xdr:colOff>57150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Conversion énergétique avec surcoûts d’exploitation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76200</xdr:rowOff>
        </xdr:from>
        <xdr:to>
          <xdr:col>16</xdr:col>
          <xdr:colOff>38100</xdr:colOff>
          <xdr:row>28</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64</xdr:row>
          <xdr:rowOff>133350</xdr:rowOff>
        </xdr:from>
        <xdr:to>
          <xdr:col>16</xdr:col>
          <xdr:colOff>28575</xdr:colOff>
          <xdr:row>66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51</xdr:row>
          <xdr:rowOff>171450</xdr:rowOff>
        </xdr:from>
        <xdr:to>
          <xdr:col>16</xdr:col>
          <xdr:colOff>28575</xdr:colOff>
          <xdr:row>53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142875</xdr:rowOff>
        </xdr:from>
        <xdr:to>
          <xdr:col>35</xdr:col>
          <xdr:colOff>142875</xdr:colOff>
          <xdr:row>16</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Centre de recherche reconnu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0</xdr:rowOff>
        </xdr:from>
        <xdr:to>
          <xdr:col>8</xdr:col>
          <xdr:colOff>180975</xdr:colOff>
          <xdr:row>108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107</xdr:row>
          <xdr:rowOff>0</xdr:rowOff>
        </xdr:from>
        <xdr:to>
          <xdr:col>12</xdr:col>
          <xdr:colOff>209550</xdr:colOff>
          <xdr:row>108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107</xdr:row>
          <xdr:rowOff>0</xdr:rowOff>
        </xdr:from>
        <xdr:to>
          <xdr:col>16</xdr:col>
          <xdr:colOff>219075</xdr:colOff>
          <xdr:row>108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107</xdr:row>
          <xdr:rowOff>0</xdr:rowOff>
        </xdr:from>
        <xdr:to>
          <xdr:col>20</xdr:col>
          <xdr:colOff>171450</xdr:colOff>
          <xdr:row>108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107</xdr:row>
          <xdr:rowOff>0</xdr:rowOff>
        </xdr:from>
        <xdr:to>
          <xdr:col>25</xdr:col>
          <xdr:colOff>209550</xdr:colOff>
          <xdr:row>108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107</xdr:row>
          <xdr:rowOff>0</xdr:rowOff>
        </xdr:from>
        <xdr:to>
          <xdr:col>29</xdr:col>
          <xdr:colOff>209550</xdr:colOff>
          <xdr:row>108</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107</xdr:row>
          <xdr:rowOff>0</xdr:rowOff>
        </xdr:from>
        <xdr:to>
          <xdr:col>34</xdr:col>
          <xdr:colOff>171450</xdr:colOff>
          <xdr:row>108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107</xdr:row>
          <xdr:rowOff>0</xdr:rowOff>
        </xdr:from>
        <xdr:to>
          <xdr:col>37</xdr:col>
          <xdr:colOff>95250</xdr:colOff>
          <xdr:row>108</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0</xdr:rowOff>
        </xdr:from>
        <xdr:to>
          <xdr:col>7</xdr:col>
          <xdr:colOff>209550</xdr:colOff>
          <xdr:row>108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0</xdr:rowOff>
        </xdr:from>
        <xdr:to>
          <xdr:col>8</xdr:col>
          <xdr:colOff>171450</xdr:colOff>
          <xdr:row>108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107</xdr:row>
          <xdr:rowOff>0</xdr:rowOff>
        </xdr:from>
        <xdr:to>
          <xdr:col>12</xdr:col>
          <xdr:colOff>171450</xdr:colOff>
          <xdr:row>108</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107</xdr:row>
          <xdr:rowOff>0</xdr:rowOff>
        </xdr:from>
        <xdr:to>
          <xdr:col>16</xdr:col>
          <xdr:colOff>171450</xdr:colOff>
          <xdr:row>108</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107</xdr:row>
          <xdr:rowOff>0</xdr:rowOff>
        </xdr:from>
        <xdr:to>
          <xdr:col>20</xdr:col>
          <xdr:colOff>152400</xdr:colOff>
          <xdr:row>108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107</xdr:row>
          <xdr:rowOff>0</xdr:rowOff>
        </xdr:from>
        <xdr:to>
          <xdr:col>25</xdr:col>
          <xdr:colOff>209550</xdr:colOff>
          <xdr:row>108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107</xdr:row>
          <xdr:rowOff>0</xdr:rowOff>
        </xdr:from>
        <xdr:to>
          <xdr:col>29</xdr:col>
          <xdr:colOff>190500</xdr:colOff>
          <xdr:row>108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107</xdr:row>
          <xdr:rowOff>0</xdr:rowOff>
        </xdr:from>
        <xdr:to>
          <xdr:col>34</xdr:col>
          <xdr:colOff>180975</xdr:colOff>
          <xdr:row>108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107</xdr:row>
          <xdr:rowOff>0</xdr:rowOff>
        </xdr:from>
        <xdr:to>
          <xdr:col>37</xdr:col>
          <xdr:colOff>76200</xdr:colOff>
          <xdr:row>108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107</xdr:row>
      <xdr:rowOff>0</xdr:rowOff>
    </xdr:from>
    <xdr:to>
      <xdr:col>5</xdr:col>
      <xdr:colOff>177800</xdr:colOff>
      <xdr:row>107</xdr:row>
      <xdr:rowOff>31750</xdr:rowOff>
    </xdr:to>
    <xdr:sp macro="" textlink="">
      <xdr:nvSpPr>
        <xdr:cNvPr id="29" name="AutoShape 434" hidden="1">
          <a:extLst>
            <a:ext uri="{FF2B5EF4-FFF2-40B4-BE49-F238E27FC236}">
              <a16:creationId xmlns:a16="http://schemas.microsoft.com/office/drawing/2014/main" id="{00000000-0008-0000-0100-00001D000000}"/>
            </a:ext>
          </a:extLst>
        </xdr:cNvPr>
        <xdr:cNvSpPr>
          <a:spLocks/>
        </xdr:cNvSpPr>
      </xdr:nvSpPr>
      <xdr:spPr bwMode="auto">
        <a:xfrm>
          <a:off x="1333500" y="19678650"/>
          <a:ext cx="158750" cy="31750"/>
        </a:xfrm>
        <a:prstGeom prst="leftBrace">
          <a:avLst>
            <a:gd name="adj1" fmla="val -2147483648"/>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142875</xdr:colOff>
          <xdr:row>107</xdr:row>
          <xdr:rowOff>0</xdr:rowOff>
        </xdr:from>
        <xdr:to>
          <xdr:col>7</xdr:col>
          <xdr:colOff>209550</xdr:colOff>
          <xdr:row>108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0</xdr:rowOff>
        </xdr:from>
        <xdr:to>
          <xdr:col>8</xdr:col>
          <xdr:colOff>180975</xdr:colOff>
          <xdr:row>108</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107</xdr:row>
          <xdr:rowOff>0</xdr:rowOff>
        </xdr:from>
        <xdr:to>
          <xdr:col>12</xdr:col>
          <xdr:colOff>180975</xdr:colOff>
          <xdr:row>108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107</xdr:row>
          <xdr:rowOff>0</xdr:rowOff>
        </xdr:from>
        <xdr:to>
          <xdr:col>16</xdr:col>
          <xdr:colOff>180975</xdr:colOff>
          <xdr:row>108</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107</xdr:row>
          <xdr:rowOff>0</xdr:rowOff>
        </xdr:from>
        <xdr:to>
          <xdr:col>20</xdr:col>
          <xdr:colOff>171450</xdr:colOff>
          <xdr:row>108</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107</xdr:row>
          <xdr:rowOff>0</xdr:rowOff>
        </xdr:from>
        <xdr:to>
          <xdr:col>25</xdr:col>
          <xdr:colOff>209550</xdr:colOff>
          <xdr:row>108</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107</xdr:row>
          <xdr:rowOff>0</xdr:rowOff>
        </xdr:from>
        <xdr:to>
          <xdr:col>29</xdr:col>
          <xdr:colOff>209550</xdr:colOff>
          <xdr:row>108</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107</xdr:row>
          <xdr:rowOff>0</xdr:rowOff>
        </xdr:from>
        <xdr:to>
          <xdr:col>37</xdr:col>
          <xdr:colOff>95250</xdr:colOff>
          <xdr:row>108</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107</xdr:row>
          <xdr:rowOff>0</xdr:rowOff>
        </xdr:from>
        <xdr:to>
          <xdr:col>34</xdr:col>
          <xdr:colOff>180975</xdr:colOff>
          <xdr:row>108</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78</xdr:row>
          <xdr:rowOff>142875</xdr:rowOff>
        </xdr:from>
        <xdr:to>
          <xdr:col>40</xdr:col>
          <xdr:colOff>76200</xdr:colOff>
          <xdr:row>80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Projet stratégique en électrification des transports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114300</xdr:rowOff>
        </xdr:from>
        <xdr:to>
          <xdr:col>11</xdr:col>
          <xdr:colOff>219075</xdr:colOff>
          <xdr:row>7</xdr:row>
          <xdr:rowOff>47625</xdr:rowOff>
        </xdr:to>
        <xdr:sp macro="" textlink="">
          <xdr:nvSpPr>
            <xdr:cNvPr id="1058" name="Check Box 34" descr="   Étude de potentiel technico-économique &#10;   (PTÉ) de réduction des émissions de GES"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Réalisation d'une étude du potentiel    technico-économique de réduction des émissions de GES (PTE)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228600</xdr:colOff>
          <xdr:row>5</xdr:row>
          <xdr:rowOff>133350</xdr:rowOff>
        </xdr:from>
        <xdr:to>
          <xdr:col>41</xdr:col>
          <xdr:colOff>209550</xdr:colOff>
          <xdr:row>8</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Innovation technologique en matière de réduction des émissions de GES</a:t>
              </a:r>
            </a:p>
          </xdr:txBody>
        </xdr:sp>
        <xdr:clientData/>
      </xdr:twoCellAnchor>
    </mc:Choice>
    <mc:Fallback/>
  </mc:AlternateContent>
  <xdr:twoCellAnchor>
    <xdr:from>
      <xdr:col>13</xdr:col>
      <xdr:colOff>219075</xdr:colOff>
      <xdr:row>5</xdr:row>
      <xdr:rowOff>57150</xdr:rowOff>
    </xdr:from>
    <xdr:to>
      <xdr:col>15</xdr:col>
      <xdr:colOff>76200</xdr:colOff>
      <xdr:row>6</xdr:row>
      <xdr:rowOff>104775</xdr:rowOff>
    </xdr:to>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3438525" y="1543050"/>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B1</a:t>
          </a:r>
        </a:p>
      </xdr:txBody>
    </xdr:sp>
    <xdr:clientData/>
  </xdr:twoCellAnchor>
  <xdr:twoCellAnchor>
    <xdr:from>
      <xdr:col>13</xdr:col>
      <xdr:colOff>228600</xdr:colOff>
      <xdr:row>7</xdr:row>
      <xdr:rowOff>38100</xdr:rowOff>
    </xdr:from>
    <xdr:to>
      <xdr:col>15</xdr:col>
      <xdr:colOff>85725</xdr:colOff>
      <xdr:row>8</xdr:row>
      <xdr:rowOff>123825</xdr:rowOff>
    </xdr:to>
    <xdr:sp macro="" textlink="">
      <xdr:nvSpPr>
        <xdr:cNvPr id="45" name="ZoneTexte 44">
          <a:extLst>
            <a:ext uri="{FF2B5EF4-FFF2-40B4-BE49-F238E27FC236}">
              <a16:creationId xmlns:a16="http://schemas.microsoft.com/office/drawing/2014/main" id="{00000000-0008-0000-0100-00002D000000}"/>
            </a:ext>
          </a:extLst>
        </xdr:cNvPr>
        <xdr:cNvSpPr txBox="1"/>
      </xdr:nvSpPr>
      <xdr:spPr>
        <a:xfrm>
          <a:off x="3448050" y="1933575"/>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B2</a:t>
          </a:r>
        </a:p>
      </xdr:txBody>
    </xdr:sp>
    <xdr:clientData/>
  </xdr:twoCellAnchor>
  <xdr:twoCellAnchor>
    <xdr:from>
      <xdr:col>1</xdr:col>
      <xdr:colOff>45243</xdr:colOff>
      <xdr:row>5</xdr:row>
      <xdr:rowOff>48816</xdr:rowOff>
    </xdr:from>
    <xdr:to>
      <xdr:col>2</xdr:col>
      <xdr:colOff>202406</xdr:colOff>
      <xdr:row>6</xdr:row>
      <xdr:rowOff>94060</xdr:rowOff>
    </xdr:to>
    <xdr:sp macro="" textlink="">
      <xdr:nvSpPr>
        <xdr:cNvPr id="46" name="ZoneTexte 45">
          <a:extLst>
            <a:ext uri="{FF2B5EF4-FFF2-40B4-BE49-F238E27FC236}">
              <a16:creationId xmlns:a16="http://schemas.microsoft.com/office/drawing/2014/main" id="{00000000-0008-0000-0100-00002E000000}"/>
            </a:ext>
          </a:extLst>
        </xdr:cNvPr>
        <xdr:cNvSpPr txBox="1"/>
      </xdr:nvSpPr>
      <xdr:spPr>
        <a:xfrm>
          <a:off x="408384" y="1531144"/>
          <a:ext cx="395288" cy="27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A1</a:t>
          </a:r>
        </a:p>
      </xdr:txBody>
    </xdr:sp>
    <xdr:clientData/>
  </xdr:twoCellAnchor>
  <xdr:twoCellAnchor>
    <xdr:from>
      <xdr:col>33</xdr:col>
      <xdr:colOff>103187</xdr:colOff>
      <xdr:row>6</xdr:row>
      <xdr:rowOff>25400</xdr:rowOff>
    </xdr:from>
    <xdr:to>
      <xdr:col>34</xdr:col>
      <xdr:colOff>198437</xdr:colOff>
      <xdr:row>7</xdr:row>
      <xdr:rowOff>120650</xdr:rowOff>
    </xdr:to>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8088312" y="1739900"/>
          <a:ext cx="333375" cy="277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C</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113</xdr:row>
          <xdr:rowOff>0</xdr:rowOff>
        </xdr:from>
        <xdr:to>
          <xdr:col>9</xdr:col>
          <xdr:colOff>180975</xdr:colOff>
          <xdr:row>114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114</xdr:row>
          <xdr:rowOff>57150</xdr:rowOff>
        </xdr:from>
        <xdr:to>
          <xdr:col>10</xdr:col>
          <xdr:colOff>152400</xdr:colOff>
          <xdr:row>115</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115</xdr:row>
          <xdr:rowOff>104775</xdr:rowOff>
        </xdr:from>
        <xdr:to>
          <xdr:col>9</xdr:col>
          <xdr:colOff>209550</xdr:colOff>
          <xdr:row>116</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21</xdr:col>
          <xdr:colOff>190500</xdr:colOff>
          <xdr:row>114</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114</xdr:row>
          <xdr:rowOff>38100</xdr:rowOff>
        </xdr:from>
        <xdr:to>
          <xdr:col>22</xdr:col>
          <xdr:colOff>171450</xdr:colOff>
          <xdr:row>115</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2. Plan d’implantation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66675</xdr:rowOff>
        </xdr:from>
        <xdr:to>
          <xdr:col>23</xdr:col>
          <xdr:colOff>142875</xdr:colOff>
          <xdr:row>116</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76200</xdr:rowOff>
        </xdr:from>
        <xdr:to>
          <xdr:col>27</xdr:col>
          <xdr:colOff>57150</xdr:colOff>
          <xdr:row>117</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4. Surcoûts d’exploitation (B2 seulement)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117</xdr:row>
          <xdr:rowOff>104775</xdr:rowOff>
        </xdr:from>
        <xdr:to>
          <xdr:col>21</xdr:col>
          <xdr:colOff>209550</xdr:colOff>
          <xdr:row>118</xdr:row>
          <xdr:rowOff>133350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120</xdr:row>
          <xdr:rowOff>76200</xdr:rowOff>
        </xdr:from>
        <xdr:to>
          <xdr:col>26</xdr:col>
          <xdr:colOff>38100</xdr:colOff>
          <xdr:row>121</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Plan de projet et de surveillance - Projets de réduction de 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122</xdr:row>
          <xdr:rowOff>133350</xdr:rowOff>
        </xdr:from>
        <xdr:to>
          <xdr:col>24</xdr:col>
          <xdr:colOff>133350</xdr:colOff>
          <xdr:row>123</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Preuve d’approvisionnement sur 10 ans (B2 seulement)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0</xdr:rowOff>
        </xdr:from>
        <xdr:to>
          <xdr:col>40</xdr:col>
          <xdr:colOff>180975</xdr:colOff>
          <xdr:row>114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57150</xdr:rowOff>
        </xdr:from>
        <xdr:to>
          <xdr:col>41</xdr:col>
          <xdr:colOff>152400</xdr:colOff>
          <xdr:row>115</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2. Plan d’implantation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104775</xdr:rowOff>
        </xdr:from>
        <xdr:to>
          <xdr:col>42</xdr:col>
          <xdr:colOff>57150</xdr:colOff>
          <xdr:row>116</xdr:row>
          <xdr:rowOff>133350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152400</xdr:rowOff>
        </xdr:from>
        <xdr:to>
          <xdr:col>40</xdr:col>
          <xdr:colOff>209550</xdr:colOff>
          <xdr:row>118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121</xdr:row>
          <xdr:rowOff>104775</xdr:rowOff>
        </xdr:from>
        <xdr:to>
          <xdr:col>30</xdr:col>
          <xdr:colOff>38100</xdr:colOff>
          <xdr:row>122</xdr:row>
          <xdr:rowOff>133350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Document de validation de la tierce partie compétente en quantification de 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133350</xdr:rowOff>
        </xdr:from>
        <xdr:to>
          <xdr:col>23</xdr:col>
          <xdr:colOff>95250</xdr:colOff>
          <xdr:row>119</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6. Scénario référence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117</xdr:row>
          <xdr:rowOff>180975</xdr:rowOff>
        </xdr:from>
        <xdr:to>
          <xdr:col>42</xdr:col>
          <xdr:colOff>38100</xdr:colOff>
          <xdr:row>119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6. Scénario référence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119</xdr:row>
          <xdr:rowOff>114300</xdr:rowOff>
        </xdr:from>
        <xdr:to>
          <xdr:col>40</xdr:col>
          <xdr:colOff>0</xdr:colOff>
          <xdr:row>121</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Plan de projet et de surveillance - Projets d'innovation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121</xdr:row>
          <xdr:rowOff>152400</xdr:rowOff>
        </xdr:from>
        <xdr:to>
          <xdr:col>41</xdr:col>
          <xdr:colOff>190500</xdr:colOff>
          <xdr:row>123</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Document de validation de la tierce partie compétente en quantification de GES</a:t>
              </a:r>
            </a:p>
          </xdr:txBody>
        </xdr:sp>
        <xdr:clientData/>
      </xdr:twoCellAnchor>
    </mc:Choice>
    <mc:Fallback/>
  </mc:AlternateContent>
  <xdr:twoCellAnchor editAs="oneCell">
    <xdr:from>
      <xdr:col>0</xdr:col>
      <xdr:colOff>0</xdr:colOff>
      <xdr:row>0</xdr:row>
      <xdr:rowOff>0</xdr:rowOff>
    </xdr:from>
    <xdr:to>
      <xdr:col>8</xdr:col>
      <xdr:colOff>6804</xdr:colOff>
      <xdr:row>3</xdr:row>
      <xdr:rowOff>17759</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2304" cy="1085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219075</xdr:colOff>
          <xdr:row>6</xdr:row>
          <xdr:rowOff>142875</xdr:rowOff>
        </xdr:from>
        <xdr:to>
          <xdr:col>11</xdr:col>
          <xdr:colOff>219075</xdr:colOff>
          <xdr:row>9</xdr:row>
          <xdr:rowOff>114300</xdr:rowOff>
        </xdr:to>
        <xdr:sp macro="" textlink="">
          <xdr:nvSpPr>
            <xdr:cNvPr id="1085" name="Check Box 61" descr="   Étude de potentiel technico-économique &#10;   (PTÉ) de réduction des émissions de GES"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Mise à jour d'une étude du potentiel    technico-économique de réduction des émissions de GES (PTE)</a:t>
              </a:r>
            </a:p>
          </xdr:txBody>
        </xdr:sp>
        <xdr:clientData/>
      </xdr:twoCellAnchor>
    </mc:Choice>
    <mc:Fallback/>
  </mc:AlternateContent>
  <xdr:twoCellAnchor>
    <xdr:from>
      <xdr:col>1</xdr:col>
      <xdr:colOff>48814</xdr:colOff>
      <xdr:row>7</xdr:row>
      <xdr:rowOff>88106</xdr:rowOff>
    </xdr:from>
    <xdr:to>
      <xdr:col>2</xdr:col>
      <xdr:colOff>205977</xdr:colOff>
      <xdr:row>8</xdr:row>
      <xdr:rowOff>169069</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411955" y="1975247"/>
          <a:ext cx="395288" cy="27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A2</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99</xdr:row>
          <xdr:rowOff>85725</xdr:rowOff>
        </xdr:from>
        <xdr:to>
          <xdr:col>22</xdr:col>
          <xdr:colOff>38100</xdr:colOff>
          <xdr:row>101</xdr:row>
          <xdr:rowOff>57150</xdr:rowOff>
        </xdr:to>
        <xdr:sp macro="" textlink="">
          <xdr:nvSpPr>
            <xdr:cNvPr id="1086" name="Check Box 62" descr="   Étude de potentiel technico-économique &#10;   (PTÉ) de réduction des émissions de GES"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Selon les technologies actuelles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180975</xdr:rowOff>
        </xdr:from>
        <xdr:to>
          <xdr:col>20</xdr:col>
          <xdr:colOff>200025</xdr:colOff>
          <xdr:row>102</xdr:row>
          <xdr:rowOff>180975</xdr:rowOff>
        </xdr:to>
        <xdr:sp macro="" textlink="">
          <xdr:nvSpPr>
            <xdr:cNvPr id="1087" name="Check Box 63" descr="   Étude de potentiel technico-économique &#10;   (PTÉ) de réduction des émissions de GES"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Selon les technologies émergentes (horizon 10 ans minimum)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99</xdr:row>
          <xdr:rowOff>95250</xdr:rowOff>
        </xdr:from>
        <xdr:to>
          <xdr:col>41</xdr:col>
          <xdr:colOff>19050</xdr:colOff>
          <xdr:row>101</xdr:row>
          <xdr:rowOff>85725</xdr:rowOff>
        </xdr:to>
        <xdr:sp macro="" textlink="">
          <xdr:nvSpPr>
            <xdr:cNvPr id="1088" name="Check Box 64" descr="   Étude de potentiel technico-économique &#10;   (PTÉ) de réduction des émissions de GES"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Amélioration de l'efficacité énergétique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101</xdr:row>
          <xdr:rowOff>0</xdr:rowOff>
        </xdr:from>
        <xdr:to>
          <xdr:col>41</xdr:col>
          <xdr:colOff>85725</xdr:colOff>
          <xdr:row>103</xdr:row>
          <xdr:rowOff>9525</xdr:rowOff>
        </xdr:to>
        <xdr:sp macro="" textlink="">
          <xdr:nvSpPr>
            <xdr:cNvPr id="1089" name="Check Box 65" descr="   Étude de potentiel technico-économique &#10;   (PTÉ) de réduction des émissions de GES"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Conversion énergétique (combustibles et électrification)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180975</xdr:rowOff>
        </xdr:from>
        <xdr:to>
          <xdr:col>21</xdr:col>
          <xdr:colOff>219075</xdr:colOff>
          <xdr:row>32</xdr:row>
          <xdr:rowOff>95250</xdr:rowOff>
        </xdr:to>
        <xdr:sp macro="" textlink="">
          <xdr:nvSpPr>
            <xdr:cNvPr id="1090" name="Check Box 66" descr="   Étude de potentiel technico-économique &#10;   (PTÉ) de réduction des émissions de GES"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Réduction des émissions fixes de procédés et type autres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102</xdr:row>
          <xdr:rowOff>57150</xdr:rowOff>
        </xdr:from>
        <xdr:to>
          <xdr:col>41</xdr:col>
          <xdr:colOff>66675</xdr:colOff>
          <xdr:row>104</xdr:row>
          <xdr:rowOff>104775</xdr:rowOff>
        </xdr:to>
        <xdr:sp macro="" textlink="">
          <xdr:nvSpPr>
            <xdr:cNvPr id="1091" name="Check Box 67" descr="   Étude de potentiel technico-économique &#10;   (PTÉ) de réduction des émissions de GES"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Réduction des émissions fixes de procédés et de type "Autres"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104</xdr:row>
          <xdr:rowOff>114300</xdr:rowOff>
        </xdr:from>
        <xdr:to>
          <xdr:col>8</xdr:col>
          <xdr:colOff>209550</xdr:colOff>
          <xdr:row>106</xdr:row>
          <xdr:rowOff>28575</xdr:rowOff>
        </xdr:to>
        <xdr:sp macro="" textlink="">
          <xdr:nvSpPr>
            <xdr:cNvPr id="1092" name="Check Box 68" descr="   Étude de potentiel technico-économique &#10;   (PTÉ) de réduction des émissions de GES"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Par l'émetteur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105</xdr:row>
          <xdr:rowOff>123825</xdr:rowOff>
        </xdr:from>
        <xdr:to>
          <xdr:col>13</xdr:col>
          <xdr:colOff>104775</xdr:colOff>
          <xdr:row>107</xdr:row>
          <xdr:rowOff>38100</xdr:rowOff>
        </xdr:to>
        <xdr:sp macro="" textlink="">
          <xdr:nvSpPr>
            <xdr:cNvPr id="1093" name="Check Box 69" descr="   Étude de potentiel technico-économique &#10;   (PTÉ) de réduction des émissions de GES"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Par un consultant externe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104</xdr:row>
          <xdr:rowOff>123825</xdr:rowOff>
        </xdr:from>
        <xdr:to>
          <xdr:col>34</xdr:col>
          <xdr:colOff>104775</xdr:colOff>
          <xdr:row>106</xdr:row>
          <xdr:rowOff>38100</xdr:rowOff>
        </xdr:to>
        <xdr:sp macro="" textlink="">
          <xdr:nvSpPr>
            <xdr:cNvPr id="1094" name="Check Box 70" descr="   Étude de potentiel technico-économique &#10;   (PTÉ) de réduction des émissions de GES"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Par un consultant externe membre de l'OIQ (peut être le même que celui qui a rédigé l'étude)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27777</xdr:colOff>
      <xdr:row>0</xdr:row>
      <xdr:rowOff>0</xdr:rowOff>
    </xdr:from>
    <xdr:to>
      <xdr:col>8</xdr:col>
      <xdr:colOff>367392</xdr:colOff>
      <xdr:row>1</xdr:row>
      <xdr:rowOff>499</xdr:rowOff>
    </xdr:to>
    <xdr:sp macro="" textlink="">
      <xdr:nvSpPr>
        <xdr:cNvPr id="2" name="Rectangle 3">
          <a:extLst>
            <a:ext uri="{FF2B5EF4-FFF2-40B4-BE49-F238E27FC236}">
              <a16:creationId xmlns:a16="http://schemas.microsoft.com/office/drawing/2014/main" id="{00000000-0008-0000-0300-000002000000}"/>
            </a:ext>
          </a:extLst>
        </xdr:cNvPr>
        <xdr:cNvSpPr>
          <a:spLocks/>
        </xdr:cNvSpPr>
      </xdr:nvSpPr>
      <xdr:spPr bwMode="auto">
        <a:xfrm>
          <a:off x="27777" y="0"/>
          <a:ext cx="15389115" cy="724399"/>
        </a:xfrm>
        <a:prstGeom prst="rect">
          <a:avLst/>
        </a:prstGeom>
        <a:solidFill>
          <a:srgbClr val="003399"/>
        </a:solidFill>
        <a:ln>
          <a:noFill/>
        </a:ln>
        <a:extLst>
          <a:ext uri="{91240B29-F687-4F45-9708-019B960494DF}">
            <a14:hiddenLine xmlns:a14="http://schemas.microsoft.com/office/drawing/2010/main" w="25400" algn="ctr">
              <a:solidFill>
                <a:srgbClr val="000000"/>
              </a:solidFill>
              <a:miter lim="800000"/>
              <a:headEnd/>
              <a:tailEnd/>
            </a14:hiddenLine>
          </a:ext>
        </a:extLst>
      </xdr:spPr>
      <xdr:txBody>
        <a:bodyPr vertOverflow="clip" wrap="square" lIns="91440" tIns="45720" rIns="91440" bIns="45720" anchor="b" upright="1"/>
        <a:lstStyle/>
        <a:p>
          <a:pPr algn="ctr" rtl="0">
            <a:lnSpc>
              <a:spcPts val="1400"/>
            </a:lnSpc>
            <a:defRPr sz="1000"/>
          </a:pPr>
          <a:r>
            <a:rPr lang="fr-CA" sz="2200" b="1" i="0" u="none" strike="noStrike" baseline="0">
              <a:solidFill>
                <a:schemeClr val="bg1"/>
              </a:solidFill>
              <a:latin typeface="Arial" panose="020B0604020202020204" pitchFamily="34" charset="0"/>
              <a:cs typeface="Arial" panose="020B0604020202020204" pitchFamily="34" charset="0"/>
            </a:rPr>
            <a:t>Mesure d’aide pour la décarbonisation du secteur industriel (MADI)</a:t>
          </a:r>
        </a:p>
        <a:p>
          <a:pPr algn="ctr" rtl="0">
            <a:lnSpc>
              <a:spcPts val="1400"/>
            </a:lnSpc>
            <a:defRPr sz="1000"/>
          </a:pPr>
          <a:endParaRPr lang="fr-CA" sz="2200" b="1" i="0" u="none" strike="noStrike" baseline="0">
            <a:solidFill>
              <a:schemeClr val="bg1"/>
            </a:solidFill>
            <a:latin typeface="Arial" panose="020B0604020202020204" pitchFamily="34" charset="0"/>
            <a:cs typeface="Arial" panose="020B0604020202020204" pitchFamily="34" charset="0"/>
          </a:endParaRPr>
        </a:p>
        <a:p>
          <a:pPr algn="ctr" rtl="0">
            <a:lnSpc>
              <a:spcPts val="1400"/>
            </a:lnSpc>
            <a:defRPr sz="1000"/>
          </a:pPr>
          <a:r>
            <a:rPr lang="fr-CA" sz="2200" b="1" i="0" u="none" strike="noStrike" baseline="0">
              <a:solidFill>
                <a:schemeClr val="bg1"/>
              </a:solidFill>
              <a:latin typeface="Arial" panose="020B0604020202020204" pitchFamily="34" charset="0"/>
              <a:cs typeface="Arial" panose="020B0604020202020204" pitchFamily="34" charset="0"/>
            </a:rPr>
            <a:t>Revenus et dépenses</a:t>
          </a:r>
        </a:p>
        <a:p>
          <a:pPr algn="l" rtl="0">
            <a:lnSpc>
              <a:spcPts val="1400"/>
            </a:lnSpc>
            <a:defRPr sz="1000"/>
          </a:pPr>
          <a:endParaRPr lang="fr-CA" sz="2200" b="1" i="0" u="none" strike="noStrik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171450</xdr:colOff>
      <xdr:row>1</xdr:row>
      <xdr:rowOff>71437</xdr:rowOff>
    </xdr:from>
    <xdr:ext cx="3554306" cy="735201"/>
    <mc:AlternateContent xmlns:mc="http://schemas.openxmlformats.org/markup-compatibility/2006" xmlns:a14="http://schemas.microsoft.com/office/drawing/2010/main">
      <mc:Choice Requires="a14">
        <xdr:sp macro="" textlink="">
          <xdr:nvSpPr>
            <xdr:cNvPr id="2" name="ZoneTexte 5">
              <a:extLst>
                <a:ext uri="{FF2B5EF4-FFF2-40B4-BE49-F238E27FC236}">
                  <a16:creationId xmlns:a16="http://schemas.microsoft.com/office/drawing/2014/main" id="{00000000-0008-0000-0400-000002000000}"/>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2" name="ZoneTexte 5">
              <a:extLst>
                <a:ext uri="{FF2B5EF4-FFF2-40B4-BE49-F238E27FC236}">
                  <a16:creationId xmlns:a16="http://schemas.microsoft.com/office/drawing/2014/main" id="{364A7B59-80C5-4F65-A63D-0F49135D5AD3}"/>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oneCellAnchor>
    <xdr:from>
      <xdr:col>6</xdr:col>
      <xdr:colOff>171450</xdr:colOff>
      <xdr:row>1</xdr:row>
      <xdr:rowOff>71437</xdr:rowOff>
    </xdr:from>
    <xdr:ext cx="3554306" cy="735201"/>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3" name="ZoneTexte 2">
              <a:extLst>
                <a:ext uri="{FF2B5EF4-FFF2-40B4-BE49-F238E27FC236}">
                  <a16:creationId xmlns:a16="http://schemas.microsoft.com/office/drawing/2014/main" id="{A0302057-7DE9-422A-8895-465E563EED82}"/>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299357</xdr:colOff>
      <xdr:row>0</xdr:row>
      <xdr:rowOff>54428</xdr:rowOff>
    </xdr:from>
    <xdr:to>
      <xdr:col>1</xdr:col>
      <xdr:colOff>1333500</xdr:colOff>
      <xdr:row>0</xdr:row>
      <xdr:rowOff>868599</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99357" y="54428"/>
          <a:ext cx="2068286" cy="8078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A43F2-DA9E-4A7A-BB1D-4391B03CFA86}" name="Tableau1" displayName="Tableau1" ref="A1:A8" totalsRowShown="0">
  <autoFilter ref="A1:A8" xr:uid="{B05A43F2-DA9E-4A7A-BB1D-4391B03CFA86}"/>
  <tableColumns count="1">
    <tableColumn id="1" xr3:uid="{36DBBE5C-7FEB-4130-B824-C604687BC9A6}" name="Unité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EE8426-8867-43B4-B249-976A8489E60D}" name="Tableau2" displayName="Tableau2" ref="C1:C4" totalsRowShown="0">
  <autoFilter ref="C1:C4" xr:uid="{21EE8426-8867-43B4-B249-976A8489E60D}"/>
  <tableColumns count="1">
    <tableColumn id="1" xr3:uid="{C28E0B75-AA99-4515-8A0E-9C6EAD5DFE0F}" name="Méthod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BB200-F4CA-4F3F-8F5D-FB8D1FB31014}" name="Tableau3" displayName="Tableau3" ref="E1:E11" totalsRowShown="0">
  <autoFilter ref="E1:E11" xr:uid="{813BB200-F4CA-4F3F-8F5D-FB8D1FB31014}"/>
  <tableColumns count="1">
    <tableColumn id="1" xr3:uid="{17C4A8E1-66A8-4371-8451-9652E5DEFB0B}" name="Quantification barriè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C9DDD4-C04E-4172-9465-2A27FEBBBD11}" name="Tableau4" displayName="Tableau4" ref="G1:G5" totalsRowShown="0">
  <autoFilter ref="G1:G5" xr:uid="{A8C9DDD4-C04E-4172-9465-2A27FEBBBD11}"/>
  <tableColumns count="1">
    <tableColumn id="1" xr3:uid="{3C3CF1DB-772C-47A3-BF4C-CC8615B27021}" name="Colonne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F99841-C490-4663-A39D-A9020510DCEE}" name="Tableau5" displayName="Tableau5" ref="I1:I3" totalsRowShown="0">
  <autoFilter ref="I1:I3" xr:uid="{0FF99841-C490-4663-A39D-A9020510DCEE}"/>
  <tableColumns count="1">
    <tableColumn id="1" xr3:uid="{A769D25A-954F-4A73-A65B-9388BE6633A8}"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vironnement.gouv.qc.ca/changements/carbone/ventes-encheres/avis-resultats.htm" TargetMode="External"/><Relationship Id="rId2" Type="http://schemas.openxmlformats.org/officeDocument/2006/relationships/hyperlink" Target="https://www.environnement.gouv.qc.ca/changements/carbone/ventes-encheres/avis-resultats.htm" TargetMode="External"/><Relationship Id="rId1" Type="http://schemas.openxmlformats.org/officeDocument/2006/relationships/hyperlink" Target="https://www.environnement.gouv.qc.ca/changements/carbone/ventes-encheres/avis-resultats.htm" TargetMode="External"/><Relationship Id="rId5" Type="http://schemas.openxmlformats.org/officeDocument/2006/relationships/drawing" Target="../drawings/drawing3.xml"/><Relationship Id="rId4" Type="http://schemas.openxmlformats.org/officeDocument/2006/relationships/hyperlink" Target="https://www.environnement.gouv.qc.ca/changements/carbone/ventes-encheres/avis-resultats.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7120-2BFD-422D-9B47-4CD11F6D5CC0}">
  <sheetPr codeName="Feuil1"/>
  <dimension ref="B1:E12"/>
  <sheetViews>
    <sheetView workbookViewId="0">
      <selection activeCell="F8" sqref="F8"/>
    </sheetView>
  </sheetViews>
  <sheetFormatPr baseColWidth="10" defaultRowHeight="15"/>
  <cols>
    <col min="4" max="4" width="67.7109375" customWidth="1"/>
  </cols>
  <sheetData>
    <row r="1" spans="2:5" ht="15.75" thickBot="1"/>
    <row r="2" spans="2:5" ht="15.75" customHeight="1" thickBot="1">
      <c r="B2" s="498" t="s">
        <v>353</v>
      </c>
      <c r="C2" s="499"/>
      <c r="D2" s="500"/>
    </row>
    <row r="3" spans="2:5" ht="24.75" thickBot="1">
      <c r="B3" s="326" t="s">
        <v>354</v>
      </c>
      <c r="C3" s="327" t="s">
        <v>355</v>
      </c>
      <c r="D3" s="328" t="s">
        <v>356</v>
      </c>
      <c r="E3" s="329"/>
    </row>
    <row r="4" spans="2:5" ht="16.5" thickTop="1" thickBot="1">
      <c r="B4" s="333">
        <v>44735</v>
      </c>
      <c r="C4" s="331" t="s">
        <v>357</v>
      </c>
      <c r="D4" s="332" t="s">
        <v>358</v>
      </c>
      <c r="E4" s="329"/>
    </row>
    <row r="5" spans="2:5" ht="15.75" thickBot="1">
      <c r="B5" s="330"/>
      <c r="C5" s="331" t="s">
        <v>359</v>
      </c>
      <c r="D5" s="332" t="s">
        <v>360</v>
      </c>
      <c r="E5" s="329"/>
    </row>
    <row r="6" spans="2:5" ht="15.75" thickBot="1">
      <c r="B6" s="333">
        <v>44816</v>
      </c>
      <c r="C6" s="331" t="s">
        <v>380</v>
      </c>
      <c r="D6" s="332" t="s">
        <v>381</v>
      </c>
      <c r="E6" s="329"/>
    </row>
    <row r="7" spans="2:5" ht="15.75" thickBot="1">
      <c r="B7" s="330"/>
      <c r="C7" s="331"/>
      <c r="D7" s="332"/>
      <c r="E7" s="329"/>
    </row>
    <row r="8" spans="2:5" ht="15.75" thickBot="1">
      <c r="B8" s="330"/>
      <c r="C8" s="331"/>
      <c r="D8" s="332"/>
      <c r="E8" s="329"/>
    </row>
    <row r="9" spans="2:5" ht="15.75" thickBot="1">
      <c r="B9" s="330"/>
      <c r="C9" s="331"/>
      <c r="D9" s="332"/>
      <c r="E9" s="329"/>
    </row>
    <row r="10" spans="2:5" ht="15.75" thickBot="1">
      <c r="B10" s="330"/>
      <c r="C10" s="331"/>
      <c r="D10" s="332"/>
      <c r="E10" s="329"/>
    </row>
    <row r="11" spans="2:5" ht="15.75" thickBot="1">
      <c r="B11" s="330"/>
      <c r="C11" s="331"/>
      <c r="D11" s="332"/>
      <c r="E11" s="329"/>
    </row>
    <row r="12" spans="2:5" ht="15.75" thickBot="1">
      <c r="B12" s="330"/>
      <c r="C12" s="331"/>
      <c r="D12" s="332"/>
      <c r="E12" s="329"/>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4D91-06C8-46A1-BB0C-AC262D6C9FD3}">
  <sheetPr codeName="Feuil2"/>
  <dimension ref="A1:AW130"/>
  <sheetViews>
    <sheetView tabSelected="1" zoomScale="110" zoomScaleNormal="110" workbookViewId="0">
      <selection activeCell="G32" sqref="G32:I32"/>
    </sheetView>
  </sheetViews>
  <sheetFormatPr baseColWidth="10" defaultColWidth="11.42578125" defaultRowHeight="15"/>
  <cols>
    <col min="1" max="1" width="5.42578125" style="34" customWidth="1"/>
    <col min="2" max="41" width="3.5703125" customWidth="1"/>
    <col min="42" max="42" width="4.5703125" customWidth="1"/>
    <col min="43" max="43" width="3.5703125" customWidth="1"/>
    <col min="44" max="44" width="4.42578125" customWidth="1"/>
    <col min="49" max="49" width="11.42578125" hidden="1" customWidth="1"/>
  </cols>
  <sheetData>
    <row r="1" spans="1:49" ht="14.85" customHeight="1">
      <c r="A1" s="501" t="s">
        <v>245</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1"/>
    </row>
    <row r="2" spans="1:49" ht="20.85" customHeight="1">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1"/>
    </row>
    <row r="3" spans="1:49" ht="49.5" customHeight="1" thickBot="1">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1"/>
    </row>
    <row r="4" spans="1:49" ht="18" customHeight="1" thickBot="1">
      <c r="A4" s="503" t="s">
        <v>246</v>
      </c>
      <c r="B4" s="506" t="s">
        <v>0</v>
      </c>
      <c r="C4" s="507"/>
      <c r="D4" s="507"/>
      <c r="E4" s="507"/>
      <c r="F4" s="507"/>
      <c r="G4" s="507"/>
      <c r="H4" s="507"/>
      <c r="I4" s="507"/>
      <c r="J4" s="507"/>
      <c r="K4" s="507"/>
      <c r="L4" s="507"/>
      <c r="M4" s="508"/>
      <c r="N4" s="506" t="s">
        <v>1</v>
      </c>
      <c r="O4" s="507"/>
      <c r="P4" s="507"/>
      <c r="Q4" s="507"/>
      <c r="R4" s="507"/>
      <c r="S4" s="507"/>
      <c r="T4" s="507"/>
      <c r="U4" s="507"/>
      <c r="V4" s="507"/>
      <c r="W4" s="507"/>
      <c r="X4" s="507"/>
      <c r="Y4" s="507"/>
      <c r="Z4" s="507"/>
      <c r="AA4" s="507"/>
      <c r="AB4" s="507"/>
      <c r="AC4" s="507"/>
      <c r="AD4" s="507"/>
      <c r="AE4" s="507"/>
      <c r="AF4" s="508"/>
      <c r="AG4" s="506" t="s">
        <v>254</v>
      </c>
      <c r="AH4" s="507" t="s">
        <v>2</v>
      </c>
      <c r="AI4" s="507"/>
      <c r="AJ4" s="507"/>
      <c r="AK4" s="507"/>
      <c r="AL4" s="507"/>
      <c r="AM4" s="507"/>
      <c r="AN4" s="507"/>
      <c r="AO4" s="507"/>
      <c r="AP4" s="507"/>
      <c r="AQ4" s="507"/>
      <c r="AR4" s="1"/>
    </row>
    <row r="5" spans="1:49">
      <c r="A5" s="504"/>
      <c r="B5" s="509"/>
      <c r="C5" s="510"/>
      <c r="D5" s="510"/>
      <c r="E5" s="510"/>
      <c r="F5" s="510"/>
      <c r="G5" s="510"/>
      <c r="H5" s="510"/>
      <c r="I5" s="510"/>
      <c r="J5" s="510"/>
      <c r="K5" s="510"/>
      <c r="L5" s="510"/>
      <c r="M5" s="511"/>
      <c r="N5" s="29"/>
      <c r="O5" s="29"/>
      <c r="P5" s="29"/>
      <c r="Q5" s="29"/>
      <c r="R5" s="29"/>
      <c r="S5" s="29"/>
      <c r="T5" s="29"/>
      <c r="U5" s="29"/>
      <c r="V5" s="29"/>
      <c r="W5" s="29"/>
      <c r="X5" s="29"/>
      <c r="Y5" s="29"/>
      <c r="Z5" s="29"/>
      <c r="AA5" s="29"/>
      <c r="AB5" s="29"/>
      <c r="AC5" s="29"/>
      <c r="AD5" s="29"/>
      <c r="AE5" s="29"/>
      <c r="AF5" s="261"/>
      <c r="AG5" s="29"/>
      <c r="AH5" s="29"/>
      <c r="AI5" s="29"/>
      <c r="AJ5" s="29"/>
      <c r="AK5" s="29"/>
      <c r="AL5" s="29"/>
      <c r="AM5" s="29"/>
      <c r="AN5" s="29"/>
      <c r="AO5" s="29"/>
      <c r="AP5" s="29"/>
      <c r="AQ5" s="263"/>
      <c r="AR5" s="1"/>
    </row>
    <row r="6" spans="1:49" ht="18.600000000000001" customHeight="1">
      <c r="A6" s="504"/>
      <c r="B6" s="509"/>
      <c r="C6" s="510"/>
      <c r="D6" s="510"/>
      <c r="E6" s="510"/>
      <c r="F6" s="510"/>
      <c r="G6" s="510"/>
      <c r="H6" s="510"/>
      <c r="I6" s="510"/>
      <c r="J6" s="510"/>
      <c r="K6" s="510"/>
      <c r="L6" s="510"/>
      <c r="M6" s="511"/>
      <c r="N6" s="29"/>
      <c r="O6" s="29"/>
      <c r="P6" s="29"/>
      <c r="Q6" s="29"/>
      <c r="R6" s="29"/>
      <c r="S6" s="29"/>
      <c r="T6" s="29"/>
      <c r="U6" s="29"/>
      <c r="V6" s="29"/>
      <c r="W6" s="29"/>
      <c r="X6" s="29"/>
      <c r="Y6" s="29"/>
      <c r="Z6" s="29"/>
      <c r="AA6" s="29"/>
      <c r="AB6" s="29"/>
      <c r="AC6" s="29"/>
      <c r="AD6" s="29"/>
      <c r="AE6" s="29"/>
      <c r="AF6" s="263"/>
      <c r="AG6" s="29"/>
      <c r="AH6" s="29"/>
      <c r="AI6" s="29"/>
      <c r="AJ6" s="29"/>
      <c r="AK6" s="29"/>
      <c r="AL6" s="29"/>
      <c r="AM6" s="29"/>
      <c r="AN6" s="29"/>
      <c r="AO6" s="29"/>
      <c r="AP6" s="29"/>
      <c r="AQ6" s="263"/>
      <c r="AR6" s="1"/>
    </row>
    <row r="7" spans="1:49" ht="14.85" customHeight="1">
      <c r="A7" s="504"/>
      <c r="B7" s="509"/>
      <c r="C7" s="510"/>
      <c r="D7" s="510"/>
      <c r="E7" s="510"/>
      <c r="F7" s="510"/>
      <c r="G7" s="510"/>
      <c r="H7" s="510"/>
      <c r="I7" s="510"/>
      <c r="J7" s="510"/>
      <c r="K7" s="510"/>
      <c r="L7" s="510"/>
      <c r="M7" s="511"/>
      <c r="N7" s="29"/>
      <c r="O7" s="29"/>
      <c r="P7" s="29"/>
      <c r="Q7" s="29"/>
      <c r="R7" s="29"/>
      <c r="S7" s="29"/>
      <c r="T7" s="29"/>
      <c r="U7" s="29"/>
      <c r="V7" s="29"/>
      <c r="W7" s="29"/>
      <c r="X7" s="29"/>
      <c r="Y7" s="29"/>
      <c r="Z7" s="29"/>
      <c r="AA7" s="29"/>
      <c r="AB7" s="29"/>
      <c r="AC7" s="29"/>
      <c r="AD7" s="29"/>
      <c r="AE7" s="29"/>
      <c r="AF7" s="263"/>
      <c r="AG7" s="29"/>
      <c r="AH7" s="29"/>
      <c r="AI7" s="29"/>
      <c r="AJ7" s="29"/>
      <c r="AK7" s="29"/>
      <c r="AL7" s="29"/>
      <c r="AM7" s="29"/>
      <c r="AN7" s="29"/>
      <c r="AO7" s="29"/>
      <c r="AP7" s="29"/>
      <c r="AQ7" s="263"/>
      <c r="AR7" s="1"/>
    </row>
    <row r="8" spans="1:49">
      <c r="A8" s="504"/>
      <c r="B8" s="509"/>
      <c r="C8" s="510"/>
      <c r="D8" s="510"/>
      <c r="E8" s="510"/>
      <c r="F8" s="510"/>
      <c r="G8" s="510"/>
      <c r="H8" s="510"/>
      <c r="I8" s="510"/>
      <c r="J8" s="510"/>
      <c r="K8" s="510"/>
      <c r="L8" s="510"/>
      <c r="M8" s="511"/>
      <c r="N8" s="29"/>
      <c r="O8" s="29"/>
      <c r="P8" s="29"/>
      <c r="Q8" s="29"/>
      <c r="R8" s="29"/>
      <c r="S8" s="29"/>
      <c r="T8" s="29"/>
      <c r="U8" s="29"/>
      <c r="V8" s="29"/>
      <c r="W8" s="29"/>
      <c r="X8" s="29"/>
      <c r="Y8" s="29"/>
      <c r="Z8" s="29"/>
      <c r="AA8" s="29"/>
      <c r="AB8" s="29"/>
      <c r="AC8" s="29"/>
      <c r="AD8" s="29"/>
      <c r="AE8" s="29"/>
      <c r="AF8" s="263"/>
      <c r="AG8" s="29"/>
      <c r="AH8" s="29"/>
      <c r="AI8" s="29"/>
      <c r="AJ8" s="29"/>
      <c r="AK8" s="29"/>
      <c r="AL8" s="29"/>
      <c r="AM8" s="29"/>
      <c r="AN8" s="29"/>
      <c r="AO8" s="29"/>
      <c r="AP8" s="29"/>
      <c r="AQ8" s="263"/>
      <c r="AR8" s="1"/>
    </row>
    <row r="9" spans="1:49">
      <c r="A9" s="504"/>
      <c r="B9" s="509"/>
      <c r="C9" s="510"/>
      <c r="D9" s="510"/>
      <c r="E9" s="510"/>
      <c r="F9" s="510"/>
      <c r="G9" s="510"/>
      <c r="H9" s="510"/>
      <c r="I9" s="510"/>
      <c r="J9" s="510"/>
      <c r="K9" s="510"/>
      <c r="L9" s="510"/>
      <c r="M9" s="511"/>
      <c r="N9" s="29"/>
      <c r="O9" s="29"/>
      <c r="P9" s="29"/>
      <c r="Q9" s="29"/>
      <c r="R9" s="29"/>
      <c r="S9" s="29"/>
      <c r="T9" s="29"/>
      <c r="U9" s="29"/>
      <c r="V9" s="29"/>
      <c r="W9" s="29"/>
      <c r="X9" s="29"/>
      <c r="Y9" s="29"/>
      <c r="Z9" s="29"/>
      <c r="AA9" s="29"/>
      <c r="AB9" s="29"/>
      <c r="AC9" s="29"/>
      <c r="AD9" s="29"/>
      <c r="AE9" s="29"/>
      <c r="AF9" s="263"/>
      <c r="AG9" s="29"/>
      <c r="AH9" s="29"/>
      <c r="AI9" s="29"/>
      <c r="AJ9" s="29"/>
      <c r="AK9" s="29"/>
      <c r="AL9" s="29"/>
      <c r="AM9" s="29"/>
      <c r="AN9" s="29"/>
      <c r="AO9" s="29"/>
      <c r="AP9" s="29"/>
      <c r="AQ9" s="263"/>
      <c r="AR9" s="1"/>
    </row>
    <row r="10" spans="1:49" ht="15.75" thickBot="1">
      <c r="A10" s="505"/>
      <c r="B10" s="512"/>
      <c r="C10" s="513"/>
      <c r="D10" s="513"/>
      <c r="E10" s="513"/>
      <c r="F10" s="513"/>
      <c r="G10" s="513"/>
      <c r="H10" s="513"/>
      <c r="I10" s="513"/>
      <c r="J10" s="513"/>
      <c r="K10" s="513"/>
      <c r="L10" s="513"/>
      <c r="M10" s="514"/>
      <c r="N10" s="29"/>
      <c r="O10" s="29"/>
      <c r="P10" s="29"/>
      <c r="Q10" s="29"/>
      <c r="R10" s="29"/>
      <c r="S10" s="29"/>
      <c r="T10" s="29"/>
      <c r="U10" s="29"/>
      <c r="V10" s="29"/>
      <c r="W10" s="29"/>
      <c r="X10" s="29"/>
      <c r="Y10" s="29"/>
      <c r="Z10" s="29"/>
      <c r="AA10" s="29"/>
      <c r="AB10" s="29"/>
      <c r="AC10" s="29"/>
      <c r="AD10" s="29"/>
      <c r="AE10" s="29"/>
      <c r="AF10" s="268"/>
      <c r="AG10" s="29"/>
      <c r="AH10" s="29"/>
      <c r="AI10" s="29"/>
      <c r="AJ10" s="29"/>
      <c r="AK10" s="29"/>
      <c r="AL10" s="29"/>
      <c r="AM10" s="29"/>
      <c r="AN10" s="29"/>
      <c r="AO10" s="29"/>
      <c r="AP10" s="29"/>
      <c r="AQ10" s="374" t="b">
        <v>0</v>
      </c>
      <c r="AR10" s="1"/>
    </row>
    <row r="11" spans="1:49">
      <c r="A11" s="503" t="s">
        <v>247</v>
      </c>
      <c r="B11" s="278"/>
      <c r="C11" s="269"/>
      <c r="D11" s="269"/>
      <c r="E11" s="269"/>
      <c r="F11" s="269"/>
      <c r="G11" s="269"/>
      <c r="H11" s="269"/>
      <c r="I11" s="269"/>
      <c r="J11" s="269"/>
      <c r="K11" s="269"/>
      <c r="L11" s="269"/>
      <c r="M11" s="269"/>
      <c r="N11" s="269"/>
      <c r="O11" s="269"/>
      <c r="P11" s="290"/>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91"/>
      <c r="AR11" s="1"/>
      <c r="AW11" t="s">
        <v>3</v>
      </c>
    </row>
    <row r="12" spans="1:49">
      <c r="A12" s="504"/>
      <c r="B12" s="292" t="s">
        <v>4</v>
      </c>
      <c r="C12" s="19" t="s">
        <v>5</v>
      </c>
      <c r="D12" s="19"/>
      <c r="E12" s="19"/>
      <c r="F12" s="19"/>
      <c r="G12" s="515"/>
      <c r="H12" s="516"/>
      <c r="I12" s="516"/>
      <c r="J12" s="516"/>
      <c r="K12" s="516"/>
      <c r="L12" s="516"/>
      <c r="M12" s="516"/>
      <c r="N12" s="516"/>
      <c r="O12" s="516"/>
      <c r="P12" s="516"/>
      <c r="Q12" s="516"/>
      <c r="R12" s="516"/>
      <c r="S12" s="516"/>
      <c r="T12" s="516"/>
      <c r="U12" s="516"/>
      <c r="V12" s="516"/>
      <c r="W12" s="516"/>
      <c r="X12" s="516"/>
      <c r="Y12" s="516"/>
      <c r="Z12" s="516"/>
      <c r="AA12" s="516"/>
      <c r="AB12" s="516"/>
      <c r="AC12" s="517"/>
      <c r="AD12" s="19"/>
      <c r="AE12" s="19"/>
      <c r="AF12" s="19"/>
      <c r="AG12" s="19"/>
      <c r="AH12" s="19"/>
      <c r="AI12" s="19"/>
      <c r="AJ12" s="19"/>
      <c r="AK12" s="19"/>
      <c r="AL12" s="19"/>
      <c r="AM12" s="19"/>
      <c r="AN12" s="19"/>
      <c r="AO12" s="19"/>
      <c r="AP12" s="19"/>
      <c r="AQ12" s="293"/>
      <c r="AR12" s="1"/>
      <c r="AW12" t="s">
        <v>6</v>
      </c>
    </row>
    <row r="13" spans="1:49">
      <c r="A13" s="504"/>
      <c r="B13" s="292"/>
      <c r="C13" s="19"/>
      <c r="D13" s="19"/>
      <c r="E13" s="19"/>
      <c r="F13" s="19"/>
      <c r="G13" s="276"/>
      <c r="H13" s="276"/>
      <c r="I13" s="276"/>
      <c r="J13" s="276"/>
      <c r="K13" s="276"/>
      <c r="L13" s="276"/>
      <c r="M13" s="276"/>
      <c r="N13" s="276"/>
      <c r="O13" s="276"/>
      <c r="P13" s="276"/>
      <c r="Q13" s="276"/>
      <c r="R13" s="276"/>
      <c r="S13" s="276"/>
      <c r="T13" s="276"/>
      <c r="U13" s="276"/>
      <c r="V13" s="276"/>
      <c r="W13" s="276"/>
      <c r="X13" s="276"/>
      <c r="Y13" s="276"/>
      <c r="Z13" s="276"/>
      <c r="AA13" s="276"/>
      <c r="AB13" s="276"/>
      <c r="AC13" s="288"/>
      <c r="AD13" s="19"/>
      <c r="AE13" s="19"/>
      <c r="AF13" s="19"/>
      <c r="AG13" s="19"/>
      <c r="AH13" s="19"/>
      <c r="AI13" s="19"/>
      <c r="AJ13" s="19"/>
      <c r="AK13" s="19"/>
      <c r="AL13" s="19"/>
      <c r="AM13" s="19"/>
      <c r="AN13" s="19"/>
      <c r="AO13" s="19"/>
      <c r="AP13" s="19"/>
      <c r="AQ13" s="293"/>
      <c r="AR13" s="1"/>
      <c r="AW13" t="s">
        <v>7</v>
      </c>
    </row>
    <row r="14" spans="1:49">
      <c r="A14" s="504"/>
      <c r="B14" s="292"/>
      <c r="C14" s="19" t="s">
        <v>8</v>
      </c>
      <c r="D14" s="19"/>
      <c r="E14" s="19"/>
      <c r="F14" s="19"/>
      <c r="G14" s="515"/>
      <c r="H14" s="516"/>
      <c r="I14" s="516"/>
      <c r="J14" s="516"/>
      <c r="K14" s="516"/>
      <c r="L14" s="516"/>
      <c r="M14" s="516"/>
      <c r="N14" s="516"/>
      <c r="O14" s="516"/>
      <c r="P14" s="516"/>
      <c r="Q14" s="516"/>
      <c r="R14" s="516"/>
      <c r="S14" s="516"/>
      <c r="T14" s="516"/>
      <c r="U14" s="516"/>
      <c r="V14" s="516"/>
      <c r="W14" s="516"/>
      <c r="X14" s="516"/>
      <c r="Y14" s="516"/>
      <c r="Z14" s="516"/>
      <c r="AA14" s="516"/>
      <c r="AB14" s="516"/>
      <c r="AC14" s="517"/>
      <c r="AD14" s="518" t="s">
        <v>9</v>
      </c>
      <c r="AE14" s="519"/>
      <c r="AF14" s="519"/>
      <c r="AG14" s="519"/>
      <c r="AH14" s="519"/>
      <c r="AI14" s="519"/>
      <c r="AJ14" s="520"/>
      <c r="AK14" s="521"/>
      <c r="AL14" s="522"/>
      <c r="AM14" s="522"/>
      <c r="AN14" s="522"/>
      <c r="AO14" s="522"/>
      <c r="AP14" s="523"/>
      <c r="AQ14" s="293"/>
      <c r="AR14" s="1"/>
      <c r="AW14" t="s">
        <v>10</v>
      </c>
    </row>
    <row r="15" spans="1:49">
      <c r="A15" s="504"/>
      <c r="B15" s="292"/>
      <c r="C15" s="19"/>
      <c r="D15" s="19"/>
      <c r="E15" s="19"/>
      <c r="F15" s="19"/>
      <c r="G15" s="262"/>
      <c r="H15" s="262"/>
      <c r="I15" s="262"/>
      <c r="J15" s="262"/>
      <c r="K15" s="262"/>
      <c r="L15" s="262"/>
      <c r="M15" s="262"/>
      <c r="N15" s="262"/>
      <c r="O15" s="262"/>
      <c r="P15" s="262"/>
      <c r="Q15" s="262"/>
      <c r="R15" s="262"/>
      <c r="S15" s="262"/>
      <c r="T15" s="262"/>
      <c r="U15" s="262"/>
      <c r="V15" s="262"/>
      <c r="W15" s="262"/>
      <c r="X15" s="19"/>
      <c r="Y15" s="19"/>
      <c r="Z15" s="19"/>
      <c r="AA15" s="19"/>
      <c r="AB15" s="266"/>
      <c r="AC15" s="288"/>
      <c r="AD15" s="288"/>
      <c r="AE15" s="288"/>
      <c r="AF15" s="288"/>
      <c r="AG15" s="288"/>
      <c r="AH15" s="294"/>
      <c r="AI15" s="294"/>
      <c r="AJ15" s="294"/>
      <c r="AK15" s="294"/>
      <c r="AL15" s="294"/>
      <c r="AM15" s="294"/>
      <c r="AN15" s="294"/>
      <c r="AO15" s="19"/>
      <c r="AP15" s="19"/>
      <c r="AQ15" s="293"/>
      <c r="AR15" s="1"/>
    </row>
    <row r="16" spans="1:49">
      <c r="A16" s="504"/>
      <c r="B16" s="280"/>
      <c r="C16" s="19" t="s">
        <v>11</v>
      </c>
      <c r="D16" s="19"/>
      <c r="E16" s="19"/>
      <c r="F16" s="19"/>
      <c r="G16" s="515"/>
      <c r="H16" s="516"/>
      <c r="I16" s="516"/>
      <c r="J16" s="516"/>
      <c r="K16" s="516"/>
      <c r="L16" s="516"/>
      <c r="M16" s="516"/>
      <c r="N16" s="516"/>
      <c r="O16" s="516"/>
      <c r="P16" s="516"/>
      <c r="Q16" s="516"/>
      <c r="R16" s="516"/>
      <c r="S16" s="516"/>
      <c r="T16" s="517"/>
      <c r="U16" s="19"/>
      <c r="V16" s="19"/>
      <c r="W16" s="19"/>
      <c r="X16" s="245" t="s">
        <v>12</v>
      </c>
      <c r="Y16" s="524"/>
      <c r="Z16" s="525"/>
      <c r="AA16" s="525"/>
      <c r="AB16" s="525"/>
      <c r="AC16" s="526"/>
      <c r="AD16" s="518" t="s">
        <v>337</v>
      </c>
      <c r="AE16" s="519"/>
      <c r="AF16" s="519"/>
      <c r="AG16" s="519"/>
      <c r="AH16" s="519"/>
      <c r="AI16" s="519"/>
      <c r="AJ16" s="520"/>
      <c r="AK16" s="521"/>
      <c r="AL16" s="522"/>
      <c r="AM16" s="522"/>
      <c r="AN16" s="522"/>
      <c r="AO16" s="522"/>
      <c r="AP16" s="523"/>
      <c r="AQ16" s="293"/>
      <c r="AR16" s="1"/>
      <c r="AW16" t="s">
        <v>338</v>
      </c>
    </row>
    <row r="17" spans="1:49" ht="15.75" thickBot="1">
      <c r="A17" s="505"/>
      <c r="B17" s="295"/>
      <c r="C17" s="19"/>
      <c r="D17" s="19"/>
      <c r="E17" s="19"/>
      <c r="F17" s="19"/>
      <c r="G17" s="277"/>
      <c r="H17" s="277"/>
      <c r="I17" s="277"/>
      <c r="J17" s="277"/>
      <c r="K17" s="277"/>
      <c r="L17" s="277"/>
      <c r="M17" s="277"/>
      <c r="N17" s="277"/>
      <c r="O17" s="277"/>
      <c r="P17" s="277"/>
      <c r="Q17" s="277"/>
      <c r="R17" s="277"/>
      <c r="S17" s="277"/>
      <c r="T17" s="267"/>
      <c r="U17" s="19"/>
      <c r="V17" s="19"/>
      <c r="W17" s="19"/>
      <c r="X17" s="19"/>
      <c r="Y17" s="527" t="b">
        <v>1</v>
      </c>
      <c r="Z17" s="527"/>
      <c r="AA17" s="527"/>
      <c r="AB17" s="527"/>
      <c r="AC17" s="527"/>
      <c r="AD17" s="527"/>
      <c r="AE17" s="527"/>
      <c r="AF17" s="527"/>
      <c r="AG17" s="527"/>
      <c r="AH17" s="527"/>
      <c r="AI17" s="527"/>
      <c r="AJ17" s="527"/>
      <c r="AK17" s="527"/>
      <c r="AL17" s="527"/>
      <c r="AM17" s="527"/>
      <c r="AN17" s="527"/>
      <c r="AO17" s="527"/>
      <c r="AP17" s="527"/>
      <c r="AQ17" s="528"/>
      <c r="AR17" s="1"/>
    </row>
    <row r="18" spans="1:49">
      <c r="A18" s="504" t="s">
        <v>248</v>
      </c>
      <c r="B18" s="280"/>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1"/>
      <c r="AR18" s="1"/>
      <c r="AW18" t="s">
        <v>13</v>
      </c>
    </row>
    <row r="19" spans="1:49">
      <c r="A19" s="529"/>
      <c r="B19" s="280"/>
      <c r="C19" s="19" t="s">
        <v>14</v>
      </c>
      <c r="D19" s="19"/>
      <c r="E19" s="296"/>
      <c r="F19" s="296"/>
      <c r="G19" s="515" t="s">
        <v>15</v>
      </c>
      <c r="H19" s="516"/>
      <c r="I19" s="517"/>
      <c r="J19" s="296"/>
      <c r="K19" s="245" t="s">
        <v>16</v>
      </c>
      <c r="L19" s="515"/>
      <c r="M19" s="516"/>
      <c r="N19" s="516"/>
      <c r="O19" s="516"/>
      <c r="P19" s="516"/>
      <c r="Q19" s="516"/>
      <c r="R19" s="516"/>
      <c r="S19" s="516"/>
      <c r="T19" s="516"/>
      <c r="U19" s="516"/>
      <c r="V19" s="516"/>
      <c r="W19" s="516"/>
      <c r="X19" s="516"/>
      <c r="Y19" s="517"/>
      <c r="Z19" s="19" t="s">
        <v>17</v>
      </c>
      <c r="AA19" s="296"/>
      <c r="AB19" s="531"/>
      <c r="AC19" s="532"/>
      <c r="AD19" s="532"/>
      <c r="AE19" s="532"/>
      <c r="AF19" s="532"/>
      <c r="AG19" s="532"/>
      <c r="AH19" s="532"/>
      <c r="AI19" s="532"/>
      <c r="AJ19" s="532"/>
      <c r="AK19" s="532"/>
      <c r="AL19" s="532"/>
      <c r="AM19" s="532"/>
      <c r="AN19" s="533"/>
      <c r="AO19" s="270"/>
      <c r="AP19" s="19"/>
      <c r="AQ19" s="293"/>
      <c r="AR19" s="1"/>
      <c r="AW19" t="s">
        <v>18</v>
      </c>
    </row>
    <row r="20" spans="1:49">
      <c r="A20" s="529"/>
      <c r="B20" s="280"/>
      <c r="C20" s="19"/>
      <c r="D20" s="19"/>
      <c r="E20" s="19"/>
      <c r="F20" s="19"/>
      <c r="G20" s="19"/>
      <c r="H20" s="19"/>
      <c r="I20" s="19"/>
      <c r="J20" s="267"/>
      <c r="K20" s="277"/>
      <c r="L20" s="277"/>
      <c r="M20" s="277"/>
      <c r="N20" s="277"/>
      <c r="O20" s="277"/>
      <c r="P20" s="277"/>
      <c r="Q20" s="277"/>
      <c r="R20" s="277"/>
      <c r="S20" s="277"/>
      <c r="T20" s="277"/>
      <c r="U20" s="277"/>
      <c r="V20" s="277"/>
      <c r="W20" s="277"/>
      <c r="X20" s="277"/>
      <c r="Y20" s="277"/>
      <c r="Z20" s="277"/>
      <c r="AA20" s="277"/>
      <c r="AB20" s="277"/>
      <c r="AC20" s="244"/>
      <c r="AD20" s="267"/>
      <c r="AE20" s="267"/>
      <c r="AF20" s="267"/>
      <c r="AG20" s="267"/>
      <c r="AH20" s="265"/>
      <c r="AI20" s="265"/>
      <c r="AJ20" s="265"/>
      <c r="AK20" s="265"/>
      <c r="AL20" s="265"/>
      <c r="AM20" s="265"/>
      <c r="AN20" s="265"/>
      <c r="AO20" s="297"/>
      <c r="AP20" s="19"/>
      <c r="AQ20" s="293"/>
      <c r="AR20" s="1"/>
      <c r="AW20" t="s">
        <v>19</v>
      </c>
    </row>
    <row r="21" spans="1:49">
      <c r="A21" s="529"/>
      <c r="B21" s="296"/>
      <c r="C21" s="19" t="s">
        <v>20</v>
      </c>
      <c r="D21" s="19"/>
      <c r="E21" s="19"/>
      <c r="F21" s="19"/>
      <c r="G21" s="515"/>
      <c r="H21" s="516"/>
      <c r="I21" s="516"/>
      <c r="J21" s="516"/>
      <c r="K21" s="516"/>
      <c r="L21" s="516"/>
      <c r="M21" s="516"/>
      <c r="N21" s="516"/>
      <c r="O21" s="516"/>
      <c r="P21" s="516"/>
      <c r="Q21" s="516"/>
      <c r="R21" s="516"/>
      <c r="S21" s="516"/>
      <c r="T21" s="516"/>
      <c r="U21" s="516"/>
      <c r="V21" s="516"/>
      <c r="W21" s="516"/>
      <c r="X21" s="516"/>
      <c r="Y21" s="517"/>
      <c r="Z21" s="19" t="s">
        <v>21</v>
      </c>
      <c r="AA21" s="267"/>
      <c r="AB21" s="534"/>
      <c r="AC21" s="516"/>
      <c r="AD21" s="516"/>
      <c r="AE21" s="516"/>
      <c r="AF21" s="516"/>
      <c r="AG21" s="516"/>
      <c r="AH21" s="516"/>
      <c r="AI21" s="516"/>
      <c r="AJ21" s="516"/>
      <c r="AK21" s="516"/>
      <c r="AL21" s="516"/>
      <c r="AM21" s="516"/>
      <c r="AN21" s="517"/>
      <c r="AO21" s="271"/>
      <c r="AP21" s="19"/>
      <c r="AQ21" s="293"/>
      <c r="AR21" s="1"/>
      <c r="AW21" t="s">
        <v>22</v>
      </c>
    </row>
    <row r="22" spans="1:49">
      <c r="A22" s="529"/>
      <c r="B22" s="280"/>
      <c r="C22" s="271"/>
      <c r="D22" s="271"/>
      <c r="E22" s="271"/>
      <c r="F22" s="271"/>
      <c r="G22" s="298"/>
      <c r="H22" s="298"/>
      <c r="I22" s="298"/>
      <c r="J22" s="298"/>
      <c r="K22" s="298"/>
      <c r="L22" s="298"/>
      <c r="M22" s="298"/>
      <c r="N22" s="298"/>
      <c r="O22" s="298"/>
      <c r="P22" s="298"/>
      <c r="Q22" s="298"/>
      <c r="R22" s="298"/>
      <c r="S22" s="298"/>
      <c r="T22" s="298"/>
      <c r="U22" s="298"/>
      <c r="V22" s="298"/>
      <c r="W22" s="298"/>
      <c r="X22" s="271"/>
      <c r="Y22" s="271"/>
      <c r="Z22" s="271"/>
      <c r="AA22" s="271"/>
      <c r="AB22" s="271"/>
      <c r="AC22" s="271"/>
      <c r="AD22" s="19"/>
      <c r="AE22" s="19"/>
      <c r="AF22" s="19"/>
      <c r="AG22" s="19"/>
      <c r="AH22" s="19"/>
      <c r="AI22" s="19"/>
      <c r="AJ22" s="19"/>
      <c r="AK22" s="19"/>
      <c r="AL22" s="19"/>
      <c r="AM22" s="19"/>
      <c r="AN22" s="19"/>
      <c r="AO22" s="19"/>
      <c r="AP22" s="19"/>
      <c r="AQ22" s="293"/>
      <c r="AR22" s="1"/>
      <c r="AW22" t="s">
        <v>23</v>
      </c>
    </row>
    <row r="23" spans="1:49">
      <c r="A23" s="529"/>
      <c r="B23" s="280"/>
      <c r="C23" s="19" t="s">
        <v>24</v>
      </c>
      <c r="D23" s="19"/>
      <c r="E23" s="19"/>
      <c r="F23" s="19"/>
      <c r="G23" s="515"/>
      <c r="H23" s="516"/>
      <c r="I23" s="516"/>
      <c r="J23" s="516"/>
      <c r="K23" s="516"/>
      <c r="L23" s="516"/>
      <c r="M23" s="516"/>
      <c r="N23" s="516"/>
      <c r="O23" s="516"/>
      <c r="P23" s="516"/>
      <c r="Q23" s="516"/>
      <c r="R23" s="516"/>
      <c r="S23" s="516"/>
      <c r="T23" s="516"/>
      <c r="U23" s="516"/>
      <c r="V23" s="516"/>
      <c r="W23" s="516"/>
      <c r="X23" s="516"/>
      <c r="Y23" s="516"/>
      <c r="Z23" s="516"/>
      <c r="AA23" s="516"/>
      <c r="AB23" s="517"/>
      <c r="AC23" s="518" t="s">
        <v>9</v>
      </c>
      <c r="AD23" s="540"/>
      <c r="AE23" s="540"/>
      <c r="AF23" s="540"/>
      <c r="AG23" s="541"/>
      <c r="AH23" s="521"/>
      <c r="AI23" s="522"/>
      <c r="AJ23" s="522"/>
      <c r="AK23" s="522"/>
      <c r="AL23" s="522"/>
      <c r="AM23" s="522"/>
      <c r="AN23" s="523"/>
      <c r="AO23" s="296"/>
      <c r="AP23" s="272" t="s">
        <v>25</v>
      </c>
      <c r="AQ23" s="293"/>
      <c r="AR23" s="1"/>
      <c r="AW23" t="s">
        <v>26</v>
      </c>
    </row>
    <row r="24" spans="1:49">
      <c r="A24" s="529"/>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293"/>
      <c r="AR24" s="1"/>
      <c r="AW24" t="s">
        <v>10</v>
      </c>
    </row>
    <row r="25" spans="1:49">
      <c r="A25" s="529"/>
      <c r="B25" s="280"/>
      <c r="C25" s="19" t="s">
        <v>8</v>
      </c>
      <c r="D25" s="19"/>
      <c r="E25" s="19"/>
      <c r="F25" s="19"/>
      <c r="G25" s="515"/>
      <c r="H25" s="516"/>
      <c r="I25" s="516"/>
      <c r="J25" s="516"/>
      <c r="K25" s="516"/>
      <c r="L25" s="516"/>
      <c r="M25" s="516"/>
      <c r="N25" s="516"/>
      <c r="O25" s="516"/>
      <c r="P25" s="516"/>
      <c r="Q25" s="516"/>
      <c r="R25" s="516"/>
      <c r="S25" s="516"/>
      <c r="T25" s="516"/>
      <c r="U25" s="516"/>
      <c r="V25" s="516"/>
      <c r="W25" s="516"/>
      <c r="X25" s="516"/>
      <c r="Y25" s="516"/>
      <c r="Z25" s="516"/>
      <c r="AA25" s="516"/>
      <c r="AB25" s="517"/>
      <c r="AC25" s="518" t="s">
        <v>27</v>
      </c>
      <c r="AD25" s="540"/>
      <c r="AE25" s="540"/>
      <c r="AF25" s="540"/>
      <c r="AG25" s="541"/>
      <c r="AH25" s="521"/>
      <c r="AI25" s="522"/>
      <c r="AJ25" s="522"/>
      <c r="AK25" s="522"/>
      <c r="AL25" s="522"/>
      <c r="AM25" s="522"/>
      <c r="AN25" s="523"/>
      <c r="AO25" s="19"/>
      <c r="AP25" s="273"/>
      <c r="AQ25" s="293"/>
      <c r="AR25" s="1"/>
      <c r="AW25" t="s">
        <v>336</v>
      </c>
    </row>
    <row r="26" spans="1:49">
      <c r="A26" s="529"/>
      <c r="B26" s="280"/>
      <c r="C26" s="19"/>
      <c r="D26" s="19"/>
      <c r="E26" s="19"/>
      <c r="F26" s="19"/>
      <c r="G26" s="277"/>
      <c r="H26" s="277"/>
      <c r="I26" s="277"/>
      <c r="J26" s="277"/>
      <c r="K26" s="277"/>
      <c r="L26" s="277"/>
      <c r="M26" s="277"/>
      <c r="N26" s="277"/>
      <c r="O26" s="277"/>
      <c r="P26" s="277"/>
      <c r="Q26" s="277"/>
      <c r="R26" s="277"/>
      <c r="S26" s="277"/>
      <c r="T26" s="277"/>
      <c r="U26" s="277"/>
      <c r="V26" s="277"/>
      <c r="W26" s="277"/>
      <c r="X26" s="277"/>
      <c r="Y26" s="277"/>
      <c r="Z26" s="277"/>
      <c r="AA26" s="277"/>
      <c r="AB26" s="277"/>
      <c r="AC26" s="244"/>
      <c r="AD26" s="267"/>
      <c r="AE26" s="267"/>
      <c r="AF26" s="267"/>
      <c r="AG26" s="267"/>
      <c r="AH26" s="265"/>
      <c r="AI26" s="265"/>
      <c r="AJ26" s="265"/>
      <c r="AK26" s="265"/>
      <c r="AL26" s="265"/>
      <c r="AM26" s="265"/>
      <c r="AN26" s="265"/>
      <c r="AO26" s="267"/>
      <c r="AP26" s="265"/>
      <c r="AQ26" s="293"/>
      <c r="AR26" s="1"/>
      <c r="AW26" t="s">
        <v>28</v>
      </c>
    </row>
    <row r="27" spans="1:49">
      <c r="A27" s="529"/>
      <c r="B27" s="280"/>
      <c r="C27" s="19" t="s">
        <v>11</v>
      </c>
      <c r="D27" s="19"/>
      <c r="E27" s="19"/>
      <c r="F27" s="19"/>
      <c r="G27" s="515"/>
      <c r="H27" s="516"/>
      <c r="I27" s="516"/>
      <c r="J27" s="516"/>
      <c r="K27" s="516"/>
      <c r="L27" s="516"/>
      <c r="M27" s="516"/>
      <c r="N27" s="516"/>
      <c r="O27" s="516"/>
      <c r="P27" s="516"/>
      <c r="Q27" s="516"/>
      <c r="R27" s="516"/>
      <c r="S27" s="516"/>
      <c r="T27" s="517"/>
      <c r="U27" s="19"/>
      <c r="V27" s="19"/>
      <c r="W27" s="19"/>
      <c r="X27" s="245" t="s">
        <v>12</v>
      </c>
      <c r="Y27" s="537"/>
      <c r="Z27" s="538"/>
      <c r="AA27" s="538"/>
      <c r="AB27" s="539"/>
      <c r="AC27" s="518" t="s">
        <v>29</v>
      </c>
      <c r="AD27" s="540"/>
      <c r="AE27" s="540"/>
      <c r="AF27" s="540"/>
      <c r="AG27" s="541"/>
      <c r="AH27" s="521"/>
      <c r="AI27" s="522"/>
      <c r="AJ27" s="522"/>
      <c r="AK27" s="522"/>
      <c r="AL27" s="522"/>
      <c r="AM27" s="522"/>
      <c r="AN27" s="523"/>
      <c r="AO27" s="19"/>
      <c r="AP27" s="19"/>
      <c r="AQ27" s="293"/>
      <c r="AR27" s="1"/>
      <c r="AW27" t="s">
        <v>30</v>
      </c>
    </row>
    <row r="28" spans="1:49">
      <c r="A28" s="529"/>
      <c r="B28" s="280"/>
      <c r="C28" s="19"/>
      <c r="D28" s="19"/>
      <c r="E28" s="19"/>
      <c r="F28" s="19"/>
      <c r="G28" s="276"/>
      <c r="H28" s="276"/>
      <c r="I28" s="276"/>
      <c r="J28" s="276"/>
      <c r="K28" s="276"/>
      <c r="L28" s="276"/>
      <c r="M28" s="276"/>
      <c r="N28" s="276"/>
      <c r="O28" s="276"/>
      <c r="P28" s="276"/>
      <c r="Q28" s="276"/>
      <c r="R28" s="276"/>
      <c r="S28" s="19"/>
      <c r="T28" s="19"/>
      <c r="U28" s="19"/>
      <c r="V28" s="19"/>
      <c r="W28" s="19"/>
      <c r="X28" s="265"/>
      <c r="Y28" s="265"/>
      <c r="Z28" s="265"/>
      <c r="AA28" s="265"/>
      <c r="AB28" s="265"/>
      <c r="AC28" s="244"/>
      <c r="AD28" s="267"/>
      <c r="AE28" s="267"/>
      <c r="AF28" s="267"/>
      <c r="AG28" s="267"/>
      <c r="AH28" s="265"/>
      <c r="AI28" s="265"/>
      <c r="AJ28" s="265"/>
      <c r="AK28" s="265"/>
      <c r="AL28" s="265"/>
      <c r="AM28" s="265"/>
      <c r="AN28" s="265"/>
      <c r="AO28" s="267"/>
      <c r="AP28" s="267"/>
      <c r="AQ28" s="293"/>
      <c r="AR28" s="1"/>
      <c r="AW28" t="s">
        <v>31</v>
      </c>
    </row>
    <row r="29" spans="1:49">
      <c r="A29" s="529"/>
      <c r="B29" s="280"/>
      <c r="C29" s="296"/>
      <c r="D29" s="19"/>
      <c r="E29" s="19"/>
      <c r="F29" s="19"/>
      <c r="G29" s="277"/>
      <c r="H29" s="277"/>
      <c r="I29" s="277"/>
      <c r="J29" s="277"/>
      <c r="K29" s="277"/>
      <c r="L29" s="277"/>
      <c r="M29" s="277"/>
      <c r="N29" s="277"/>
      <c r="O29" s="277"/>
      <c r="P29" s="277"/>
      <c r="Q29" s="277"/>
      <c r="R29" s="277"/>
      <c r="S29" s="267"/>
      <c r="T29" s="267"/>
      <c r="U29" s="267"/>
      <c r="V29" s="267"/>
      <c r="W29" s="267"/>
      <c r="X29" s="265"/>
      <c r="Y29" s="265"/>
      <c r="Z29" s="265"/>
      <c r="AA29" s="265"/>
      <c r="AB29" s="265"/>
      <c r="AC29" s="299"/>
      <c r="AD29" s="267"/>
      <c r="AE29" s="267"/>
      <c r="AF29" s="267"/>
      <c r="AG29" s="267"/>
      <c r="AH29" s="265"/>
      <c r="AI29" s="265"/>
      <c r="AJ29" s="265"/>
      <c r="AK29" s="265"/>
      <c r="AL29" s="265"/>
      <c r="AM29" s="265"/>
      <c r="AN29" s="274"/>
      <c r="AO29" s="267"/>
      <c r="AP29" s="267"/>
      <c r="AQ29" s="293"/>
      <c r="AR29" s="1"/>
      <c r="AW29" t="s">
        <v>32</v>
      </c>
    </row>
    <row r="30" spans="1:49" ht="15.75" thickBot="1">
      <c r="A30" s="530"/>
      <c r="B30" s="295"/>
      <c r="C30" s="275"/>
      <c r="D30" s="275"/>
      <c r="E30" s="275"/>
      <c r="F30" s="275"/>
      <c r="G30" s="275"/>
      <c r="H30" s="275"/>
      <c r="I30" s="275"/>
      <c r="J30" s="275"/>
      <c r="K30" s="275"/>
      <c r="L30" s="275"/>
      <c r="M30" s="275"/>
      <c r="N30" s="275"/>
      <c r="O30" s="275"/>
      <c r="P30" s="300"/>
      <c r="Q30" s="275"/>
      <c r="R30" s="275"/>
      <c r="S30" s="275"/>
      <c r="T30" s="275"/>
      <c r="U30" s="275"/>
      <c r="V30" s="275"/>
      <c r="W30" s="271"/>
      <c r="X30" s="275"/>
      <c r="Y30" s="275"/>
      <c r="Z30" s="275"/>
      <c r="AA30" s="275"/>
      <c r="AB30" s="275"/>
      <c r="AC30" s="275"/>
      <c r="AD30" s="247"/>
      <c r="AE30" s="247"/>
      <c r="AF30" s="247"/>
      <c r="AG30" s="247"/>
      <c r="AH30" s="247"/>
      <c r="AI30" s="247"/>
      <c r="AJ30" s="247"/>
      <c r="AK30" s="247"/>
      <c r="AL30" s="247"/>
      <c r="AM30" s="247"/>
      <c r="AN30" s="247"/>
      <c r="AO30" s="247"/>
      <c r="AP30" s="247"/>
      <c r="AQ30" s="301"/>
      <c r="AR30" s="1"/>
      <c r="AW30" t="s">
        <v>33</v>
      </c>
    </row>
    <row r="31" spans="1:49">
      <c r="A31" s="504" t="s">
        <v>255</v>
      </c>
      <c r="B31" s="280"/>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91"/>
      <c r="AR31" s="1"/>
      <c r="AW31" t="s">
        <v>34</v>
      </c>
    </row>
    <row r="32" spans="1:49">
      <c r="A32" s="529"/>
      <c r="B32" s="280"/>
      <c r="C32" s="19" t="s">
        <v>14</v>
      </c>
      <c r="D32" s="19"/>
      <c r="E32" s="19"/>
      <c r="F32" s="19"/>
      <c r="G32" s="515" t="s">
        <v>15</v>
      </c>
      <c r="H32" s="516"/>
      <c r="I32" s="517"/>
      <c r="J32" s="19"/>
      <c r="K32" s="245" t="s">
        <v>16</v>
      </c>
      <c r="L32" s="515"/>
      <c r="M32" s="516"/>
      <c r="N32" s="516"/>
      <c r="O32" s="516"/>
      <c r="P32" s="516"/>
      <c r="Q32" s="516"/>
      <c r="R32" s="516"/>
      <c r="S32" s="516"/>
      <c r="T32" s="516"/>
      <c r="U32" s="516"/>
      <c r="V32" s="516"/>
      <c r="W32" s="516"/>
      <c r="X32" s="516"/>
      <c r="Y32" s="517"/>
      <c r="Z32" s="19" t="s">
        <v>17</v>
      </c>
      <c r="AA32" s="296"/>
      <c r="AB32" s="531"/>
      <c r="AC32" s="532"/>
      <c r="AD32" s="532"/>
      <c r="AE32" s="532"/>
      <c r="AF32" s="532"/>
      <c r="AG32" s="532"/>
      <c r="AH32" s="532"/>
      <c r="AI32" s="532"/>
      <c r="AJ32" s="532"/>
      <c r="AK32" s="532"/>
      <c r="AL32" s="532"/>
      <c r="AM32" s="532"/>
      <c r="AN32" s="533"/>
      <c r="AO32" s="19"/>
      <c r="AP32" s="19"/>
      <c r="AQ32" s="293"/>
      <c r="AR32" s="1"/>
      <c r="AW32" t="s">
        <v>10</v>
      </c>
    </row>
    <row r="33" spans="1:49">
      <c r="A33" s="529"/>
      <c r="B33" s="280"/>
      <c r="C33" s="19"/>
      <c r="D33" s="19"/>
      <c r="E33" s="19"/>
      <c r="F33" s="19"/>
      <c r="G33" s="19"/>
      <c r="H33" s="19"/>
      <c r="I33" s="19"/>
      <c r="J33" s="267"/>
      <c r="K33" s="277"/>
      <c r="L33" s="277"/>
      <c r="M33" s="277"/>
      <c r="N33" s="277"/>
      <c r="O33" s="277"/>
      <c r="P33" s="277"/>
      <c r="Q33" s="277"/>
      <c r="R33" s="277"/>
      <c r="S33" s="277"/>
      <c r="T33" s="277"/>
      <c r="U33" s="277"/>
      <c r="V33" s="277"/>
      <c r="W33" s="277"/>
      <c r="X33" s="277"/>
      <c r="Y33" s="277"/>
      <c r="Z33" s="277"/>
      <c r="AA33" s="277"/>
      <c r="AB33" s="277"/>
      <c r="AC33" s="244"/>
      <c r="AD33" s="267"/>
      <c r="AE33" s="267"/>
      <c r="AF33" s="267"/>
      <c r="AG33" s="267"/>
      <c r="AH33" s="265"/>
      <c r="AI33" s="265"/>
      <c r="AJ33" s="265"/>
      <c r="AK33" s="265"/>
      <c r="AL33" s="265"/>
      <c r="AM33" s="265"/>
      <c r="AN33" s="265"/>
      <c r="AO33" s="19"/>
      <c r="AP33" s="19"/>
      <c r="AQ33" s="293"/>
      <c r="AR33" s="1"/>
    </row>
    <row r="34" spans="1:49">
      <c r="A34" s="529"/>
      <c r="B34" s="296"/>
      <c r="C34" s="19" t="s">
        <v>20</v>
      </c>
      <c r="D34" s="19"/>
      <c r="E34" s="19"/>
      <c r="F34" s="19"/>
      <c r="G34" s="515"/>
      <c r="H34" s="516"/>
      <c r="I34" s="516"/>
      <c r="J34" s="516"/>
      <c r="K34" s="516"/>
      <c r="L34" s="516"/>
      <c r="M34" s="516"/>
      <c r="N34" s="516"/>
      <c r="O34" s="516"/>
      <c r="P34" s="516"/>
      <c r="Q34" s="516"/>
      <c r="R34" s="516"/>
      <c r="S34" s="516"/>
      <c r="T34" s="516"/>
      <c r="U34" s="516"/>
      <c r="V34" s="516"/>
      <c r="W34" s="516"/>
      <c r="X34" s="516"/>
      <c r="Y34" s="517"/>
      <c r="Z34" s="19" t="s">
        <v>21</v>
      </c>
      <c r="AA34" s="267"/>
      <c r="AB34" s="534"/>
      <c r="AC34" s="516"/>
      <c r="AD34" s="516"/>
      <c r="AE34" s="516"/>
      <c r="AF34" s="516"/>
      <c r="AG34" s="516"/>
      <c r="AH34" s="516"/>
      <c r="AI34" s="516"/>
      <c r="AJ34" s="516"/>
      <c r="AK34" s="516"/>
      <c r="AL34" s="516"/>
      <c r="AM34" s="516"/>
      <c r="AN34" s="517"/>
      <c r="AO34" s="19"/>
      <c r="AP34" s="19"/>
      <c r="AQ34" s="293"/>
      <c r="AR34" s="1"/>
      <c r="AW34" t="s">
        <v>15</v>
      </c>
    </row>
    <row r="35" spans="1:49">
      <c r="A35" s="529"/>
      <c r="B35" s="280"/>
      <c r="C35" s="271"/>
      <c r="D35" s="271"/>
      <c r="E35" s="271"/>
      <c r="F35" s="271"/>
      <c r="G35" s="298"/>
      <c r="H35" s="298"/>
      <c r="I35" s="298"/>
      <c r="J35" s="298"/>
      <c r="K35" s="298"/>
      <c r="L35" s="298"/>
      <c r="M35" s="298"/>
      <c r="N35" s="298"/>
      <c r="O35" s="298"/>
      <c r="P35" s="298"/>
      <c r="Q35" s="298"/>
      <c r="R35" s="298"/>
      <c r="S35" s="298"/>
      <c r="T35" s="298"/>
      <c r="U35" s="298"/>
      <c r="V35" s="298"/>
      <c r="W35" s="298"/>
      <c r="X35" s="271"/>
      <c r="Y35" s="271"/>
      <c r="Z35" s="271"/>
      <c r="AA35" s="271"/>
      <c r="AB35" s="271"/>
      <c r="AC35" s="271"/>
      <c r="AD35" s="19"/>
      <c r="AE35" s="19"/>
      <c r="AF35" s="19"/>
      <c r="AG35" s="19"/>
      <c r="AH35" s="19"/>
      <c r="AI35" s="19"/>
      <c r="AJ35" s="19"/>
      <c r="AK35" s="19"/>
      <c r="AL35" s="19"/>
      <c r="AM35" s="19"/>
      <c r="AN35" s="19"/>
      <c r="AO35" s="19"/>
      <c r="AP35" s="19"/>
      <c r="AQ35" s="293"/>
      <c r="AR35" s="1"/>
      <c r="AW35" t="s">
        <v>35</v>
      </c>
    </row>
    <row r="36" spans="1:49">
      <c r="A36" s="529"/>
      <c r="B36" s="280"/>
      <c r="C36" s="19" t="s">
        <v>24</v>
      </c>
      <c r="D36" s="19"/>
      <c r="E36" s="19"/>
      <c r="F36" s="19"/>
      <c r="G36" s="515"/>
      <c r="H36" s="516"/>
      <c r="I36" s="516"/>
      <c r="J36" s="516"/>
      <c r="K36" s="516"/>
      <c r="L36" s="516"/>
      <c r="M36" s="516"/>
      <c r="N36" s="516"/>
      <c r="O36" s="516"/>
      <c r="P36" s="516"/>
      <c r="Q36" s="516"/>
      <c r="R36" s="516"/>
      <c r="S36" s="516"/>
      <c r="T36" s="516"/>
      <c r="U36" s="516"/>
      <c r="V36" s="516"/>
      <c r="W36" s="516"/>
      <c r="X36" s="516"/>
      <c r="Y36" s="516"/>
      <c r="Z36" s="516"/>
      <c r="AA36" s="516"/>
      <c r="AB36" s="517"/>
      <c r="AC36" s="518" t="s">
        <v>9</v>
      </c>
      <c r="AD36" s="540"/>
      <c r="AE36" s="540"/>
      <c r="AF36" s="540"/>
      <c r="AG36" s="541"/>
      <c r="AH36" s="521"/>
      <c r="AI36" s="522"/>
      <c r="AJ36" s="522"/>
      <c r="AK36" s="522"/>
      <c r="AL36" s="522"/>
      <c r="AM36" s="522"/>
      <c r="AN36" s="523"/>
      <c r="AO36" s="296"/>
      <c r="AP36" s="272"/>
      <c r="AQ36" s="293"/>
      <c r="AR36" s="1"/>
      <c r="AW36" t="s">
        <v>36</v>
      </c>
    </row>
    <row r="37" spans="1:49">
      <c r="A37" s="529"/>
      <c r="B37" s="310"/>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t="s">
        <v>25</v>
      </c>
      <c r="AQ37" s="293"/>
      <c r="AR37" s="1"/>
    </row>
    <row r="38" spans="1:49">
      <c r="A38" s="529"/>
      <c r="B38" s="280"/>
      <c r="C38" s="19" t="s">
        <v>8</v>
      </c>
      <c r="D38" s="19"/>
      <c r="E38" s="19"/>
      <c r="F38" s="19"/>
      <c r="G38" s="515"/>
      <c r="H38" s="516"/>
      <c r="I38" s="516"/>
      <c r="J38" s="516"/>
      <c r="K38" s="516"/>
      <c r="L38" s="516"/>
      <c r="M38" s="516"/>
      <c r="N38" s="516"/>
      <c r="O38" s="516"/>
      <c r="P38" s="516"/>
      <c r="Q38" s="516"/>
      <c r="R38" s="516"/>
      <c r="S38" s="516"/>
      <c r="T38" s="516"/>
      <c r="U38" s="516"/>
      <c r="V38" s="516"/>
      <c r="W38" s="516"/>
      <c r="X38" s="516"/>
      <c r="Y38" s="516"/>
      <c r="Z38" s="516"/>
      <c r="AA38" s="516"/>
      <c r="AB38" s="517"/>
      <c r="AC38" s="518" t="s">
        <v>27</v>
      </c>
      <c r="AD38" s="540"/>
      <c r="AE38" s="540"/>
      <c r="AF38" s="540"/>
      <c r="AG38" s="541"/>
      <c r="AH38" s="521"/>
      <c r="AI38" s="522"/>
      <c r="AJ38" s="522"/>
      <c r="AK38" s="522"/>
      <c r="AL38" s="522"/>
      <c r="AM38" s="522"/>
      <c r="AN38" s="523"/>
      <c r="AO38" s="19"/>
      <c r="AP38" s="273"/>
      <c r="AQ38" s="293"/>
      <c r="AR38" s="1"/>
      <c r="AW38" t="s">
        <v>15</v>
      </c>
    </row>
    <row r="39" spans="1:49">
      <c r="A39" s="529"/>
      <c r="B39" s="280"/>
      <c r="C39" s="19"/>
      <c r="D39" s="19"/>
      <c r="E39" s="19"/>
      <c r="F39" s="19"/>
      <c r="G39" s="277"/>
      <c r="H39" s="277"/>
      <c r="I39" s="277"/>
      <c r="J39" s="277"/>
      <c r="K39" s="277"/>
      <c r="L39" s="277"/>
      <c r="M39" s="277"/>
      <c r="N39" s="277"/>
      <c r="O39" s="277"/>
      <c r="P39" s="277"/>
      <c r="Q39" s="277"/>
      <c r="R39" s="277"/>
      <c r="S39" s="277"/>
      <c r="T39" s="277"/>
      <c r="U39" s="277"/>
      <c r="V39" s="277"/>
      <c r="W39" s="277"/>
      <c r="X39" s="277"/>
      <c r="Y39" s="277"/>
      <c r="Z39" s="277"/>
      <c r="AA39" s="277"/>
      <c r="AB39" s="277"/>
      <c r="AC39" s="244"/>
      <c r="AD39" s="267"/>
      <c r="AE39" s="267"/>
      <c r="AF39" s="267"/>
      <c r="AG39" s="267"/>
      <c r="AH39" s="265"/>
      <c r="AI39" s="265"/>
      <c r="AJ39" s="265"/>
      <c r="AK39" s="265"/>
      <c r="AL39" s="265"/>
      <c r="AM39" s="265"/>
      <c r="AN39" s="265"/>
      <c r="AO39" s="267"/>
      <c r="AP39" s="265"/>
      <c r="AQ39" s="293"/>
      <c r="AR39" s="1"/>
      <c r="AW39" t="s">
        <v>37</v>
      </c>
    </row>
    <row r="40" spans="1:49">
      <c r="A40" s="529"/>
      <c r="B40" s="280"/>
      <c r="C40" s="19" t="s">
        <v>11</v>
      </c>
      <c r="D40" s="19"/>
      <c r="E40" s="19"/>
      <c r="F40" s="19"/>
      <c r="G40" s="515"/>
      <c r="H40" s="516"/>
      <c r="I40" s="516"/>
      <c r="J40" s="516"/>
      <c r="K40" s="516"/>
      <c r="L40" s="516"/>
      <c r="M40" s="516"/>
      <c r="N40" s="516"/>
      <c r="O40" s="516"/>
      <c r="P40" s="516"/>
      <c r="Q40" s="516"/>
      <c r="R40" s="516"/>
      <c r="S40" s="516"/>
      <c r="T40" s="517"/>
      <c r="U40" s="19"/>
      <c r="V40" s="19"/>
      <c r="W40" s="19"/>
      <c r="X40" s="245" t="s">
        <v>12</v>
      </c>
      <c r="Y40" s="537"/>
      <c r="Z40" s="538"/>
      <c r="AA40" s="538"/>
      <c r="AB40" s="539"/>
      <c r="AC40" s="518" t="s">
        <v>29</v>
      </c>
      <c r="AD40" s="540"/>
      <c r="AE40" s="540"/>
      <c r="AF40" s="540"/>
      <c r="AG40" s="541"/>
      <c r="AH40" s="521"/>
      <c r="AI40" s="522"/>
      <c r="AJ40" s="522"/>
      <c r="AK40" s="522"/>
      <c r="AL40" s="522"/>
      <c r="AM40" s="522"/>
      <c r="AN40" s="523"/>
      <c r="AO40" s="19"/>
      <c r="AP40" s="19"/>
      <c r="AQ40" s="293"/>
      <c r="AR40" s="1"/>
      <c r="AW40" t="s">
        <v>38</v>
      </c>
    </row>
    <row r="41" spans="1:49" ht="15.75" thickBot="1">
      <c r="A41" s="530"/>
      <c r="B41" s="295"/>
      <c r="C41" s="275"/>
      <c r="D41" s="275"/>
      <c r="E41" s="275"/>
      <c r="F41" s="275"/>
      <c r="G41" s="275"/>
      <c r="H41" s="275"/>
      <c r="I41" s="275"/>
      <c r="J41" s="275"/>
      <c r="K41" s="275"/>
      <c r="L41" s="275"/>
      <c r="M41" s="275"/>
      <c r="N41" s="275"/>
      <c r="O41" s="275"/>
      <c r="P41" s="300"/>
      <c r="Q41" s="275"/>
      <c r="R41" s="275"/>
      <c r="S41" s="275"/>
      <c r="T41" s="275"/>
      <c r="U41" s="275"/>
      <c r="V41" s="275"/>
      <c r="W41" s="271"/>
      <c r="X41" s="275"/>
      <c r="Y41" s="275"/>
      <c r="Z41" s="275"/>
      <c r="AA41" s="275"/>
      <c r="AB41" s="275"/>
      <c r="AC41" s="275"/>
      <c r="AD41" s="247"/>
      <c r="AE41" s="247"/>
      <c r="AF41" s="247"/>
      <c r="AG41" s="247"/>
      <c r="AH41" s="247"/>
      <c r="AI41" s="247"/>
      <c r="AJ41" s="247"/>
      <c r="AK41" s="247"/>
      <c r="AL41" s="247"/>
      <c r="AM41" s="247"/>
      <c r="AN41" s="247"/>
      <c r="AO41" s="247"/>
      <c r="AP41" s="247"/>
      <c r="AQ41" s="301"/>
      <c r="AR41" s="1"/>
      <c r="AW41" t="s">
        <v>39</v>
      </c>
    </row>
    <row r="42" spans="1:49">
      <c r="A42" s="504" t="s">
        <v>256</v>
      </c>
      <c r="B42" s="280"/>
      <c r="C42" s="269"/>
      <c r="D42" s="269"/>
      <c r="E42" s="269"/>
      <c r="F42" s="269"/>
      <c r="G42" s="269"/>
      <c r="H42" s="269"/>
      <c r="I42" s="269"/>
      <c r="J42" s="296"/>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91"/>
      <c r="AR42" s="1"/>
    </row>
    <row r="43" spans="1:49">
      <c r="A43" s="529"/>
      <c r="B43" s="280"/>
      <c r="C43" s="19" t="s">
        <v>14</v>
      </c>
      <c r="D43" s="19"/>
      <c r="E43" s="296"/>
      <c r="F43" s="296"/>
      <c r="G43" s="515" t="s">
        <v>15</v>
      </c>
      <c r="H43" s="516"/>
      <c r="I43" s="517"/>
      <c r="J43" s="276"/>
      <c r="K43" s="245" t="s">
        <v>16</v>
      </c>
      <c r="L43" s="515"/>
      <c r="M43" s="516"/>
      <c r="N43" s="516"/>
      <c r="O43" s="516"/>
      <c r="P43" s="516"/>
      <c r="Q43" s="516"/>
      <c r="R43" s="516"/>
      <c r="S43" s="516"/>
      <c r="T43" s="516"/>
      <c r="U43" s="516"/>
      <c r="V43" s="516"/>
      <c r="W43" s="516"/>
      <c r="X43" s="516"/>
      <c r="Y43" s="517"/>
      <c r="Z43" s="19" t="s">
        <v>17</v>
      </c>
      <c r="AA43" s="296"/>
      <c r="AB43" s="531"/>
      <c r="AC43" s="532"/>
      <c r="AD43" s="532"/>
      <c r="AE43" s="532"/>
      <c r="AF43" s="532"/>
      <c r="AG43" s="532"/>
      <c r="AH43" s="532"/>
      <c r="AI43" s="532"/>
      <c r="AJ43" s="532"/>
      <c r="AK43" s="532"/>
      <c r="AL43" s="532"/>
      <c r="AM43" s="532"/>
      <c r="AN43" s="533"/>
      <c r="AO43" s="267"/>
      <c r="AP43" s="267"/>
      <c r="AQ43" s="293"/>
      <c r="AR43" s="1"/>
    </row>
    <row r="44" spans="1:49">
      <c r="A44" s="529"/>
      <c r="B44" s="280"/>
      <c r="C44" s="19"/>
      <c r="D44" s="19"/>
      <c r="E44" s="19"/>
      <c r="F44" s="19"/>
      <c r="G44" s="19"/>
      <c r="H44" s="19"/>
      <c r="I44" s="19"/>
      <c r="J44" s="267"/>
      <c r="K44" s="277"/>
      <c r="L44" s="277"/>
      <c r="M44" s="277"/>
      <c r="N44" s="277"/>
      <c r="O44" s="277"/>
      <c r="P44" s="277"/>
      <c r="Q44" s="277"/>
      <c r="R44" s="277"/>
      <c r="S44" s="277"/>
      <c r="T44" s="277"/>
      <c r="U44" s="277"/>
      <c r="V44" s="277"/>
      <c r="W44" s="277"/>
      <c r="X44" s="277"/>
      <c r="Y44" s="277"/>
      <c r="Z44" s="277"/>
      <c r="AA44" s="277"/>
      <c r="AB44" s="277"/>
      <c r="AC44" s="244"/>
      <c r="AD44" s="267"/>
      <c r="AE44" s="267"/>
      <c r="AF44" s="267"/>
      <c r="AG44" s="267"/>
      <c r="AH44" s="265"/>
      <c r="AI44" s="265"/>
      <c r="AJ44" s="265"/>
      <c r="AK44" s="265"/>
      <c r="AL44" s="265"/>
      <c r="AM44" s="265"/>
      <c r="AN44" s="265"/>
      <c r="AO44" s="267"/>
      <c r="AP44" s="267"/>
      <c r="AQ44" s="302"/>
      <c r="AR44" s="1"/>
    </row>
    <row r="45" spans="1:49">
      <c r="A45" s="529"/>
      <c r="B45" s="296"/>
      <c r="C45" s="19" t="s">
        <v>20</v>
      </c>
      <c r="D45" s="19"/>
      <c r="E45" s="19"/>
      <c r="F45" s="19"/>
      <c r="G45" s="515"/>
      <c r="H45" s="516"/>
      <c r="I45" s="516"/>
      <c r="J45" s="516"/>
      <c r="K45" s="516"/>
      <c r="L45" s="516"/>
      <c r="M45" s="516"/>
      <c r="N45" s="516"/>
      <c r="O45" s="516"/>
      <c r="P45" s="516"/>
      <c r="Q45" s="516"/>
      <c r="R45" s="516"/>
      <c r="S45" s="516"/>
      <c r="T45" s="516"/>
      <c r="U45" s="516"/>
      <c r="V45" s="516"/>
      <c r="W45" s="516"/>
      <c r="X45" s="516"/>
      <c r="Y45" s="517"/>
      <c r="Z45" s="19" t="s">
        <v>21</v>
      </c>
      <c r="AA45" s="267"/>
      <c r="AB45" s="534"/>
      <c r="AC45" s="516"/>
      <c r="AD45" s="516"/>
      <c r="AE45" s="516"/>
      <c r="AF45" s="516"/>
      <c r="AG45" s="516"/>
      <c r="AH45" s="516"/>
      <c r="AI45" s="516"/>
      <c r="AJ45" s="516"/>
      <c r="AK45" s="516"/>
      <c r="AL45" s="516"/>
      <c r="AM45" s="516"/>
      <c r="AN45" s="517"/>
      <c r="AO45" s="267"/>
      <c r="AP45" s="267"/>
      <c r="AQ45" s="293"/>
      <c r="AR45" s="1"/>
    </row>
    <row r="46" spans="1:49">
      <c r="A46" s="529"/>
      <c r="B46" s="280"/>
      <c r="C46" s="271"/>
      <c r="D46" s="271"/>
      <c r="E46" s="271"/>
      <c r="F46" s="271"/>
      <c r="G46" s="298"/>
      <c r="H46" s="298"/>
      <c r="I46" s="298"/>
      <c r="J46" s="298"/>
      <c r="K46" s="298"/>
      <c r="L46" s="298"/>
      <c r="M46" s="298"/>
      <c r="N46" s="298"/>
      <c r="O46" s="298"/>
      <c r="P46" s="298"/>
      <c r="Q46" s="298"/>
      <c r="R46" s="298"/>
      <c r="S46" s="298"/>
      <c r="T46" s="298"/>
      <c r="U46" s="298"/>
      <c r="V46" s="298"/>
      <c r="W46" s="298"/>
      <c r="X46" s="271"/>
      <c r="Y46" s="271"/>
      <c r="Z46" s="271"/>
      <c r="AA46" s="271"/>
      <c r="AB46" s="271"/>
      <c r="AC46" s="271"/>
      <c r="AD46" s="19"/>
      <c r="AE46" s="19"/>
      <c r="AF46" s="19"/>
      <c r="AG46" s="19"/>
      <c r="AH46" s="19"/>
      <c r="AI46" s="19"/>
      <c r="AJ46" s="19"/>
      <c r="AK46" s="19"/>
      <c r="AL46" s="19"/>
      <c r="AM46" s="19"/>
      <c r="AN46" s="19"/>
      <c r="AO46" s="267"/>
      <c r="AP46" s="267"/>
      <c r="AQ46" s="293"/>
      <c r="AR46" s="1"/>
    </row>
    <row r="47" spans="1:49">
      <c r="A47" s="529"/>
      <c r="B47" s="280"/>
      <c r="C47" s="19" t="s">
        <v>24</v>
      </c>
      <c r="D47" s="19"/>
      <c r="E47" s="19"/>
      <c r="F47" s="19"/>
      <c r="G47" s="515"/>
      <c r="H47" s="516"/>
      <c r="I47" s="516"/>
      <c r="J47" s="516"/>
      <c r="K47" s="516"/>
      <c r="L47" s="516"/>
      <c r="M47" s="516"/>
      <c r="N47" s="516"/>
      <c r="O47" s="516"/>
      <c r="P47" s="516"/>
      <c r="Q47" s="516"/>
      <c r="R47" s="516"/>
      <c r="S47" s="516"/>
      <c r="T47" s="516"/>
      <c r="U47" s="516"/>
      <c r="V47" s="516"/>
      <c r="W47" s="516"/>
      <c r="X47" s="516"/>
      <c r="Y47" s="516"/>
      <c r="Z47" s="516"/>
      <c r="AA47" s="516"/>
      <c r="AB47" s="517"/>
      <c r="AC47" s="518" t="s">
        <v>9</v>
      </c>
      <c r="AD47" s="540"/>
      <c r="AE47" s="540"/>
      <c r="AF47" s="540"/>
      <c r="AG47" s="541"/>
      <c r="AH47" s="521"/>
      <c r="AI47" s="522"/>
      <c r="AJ47" s="522"/>
      <c r="AK47" s="522"/>
      <c r="AL47" s="522"/>
      <c r="AM47" s="522"/>
      <c r="AN47" s="523"/>
      <c r="AO47" s="296"/>
      <c r="AP47" s="272"/>
      <c r="AQ47" s="293"/>
      <c r="AR47" s="1"/>
    </row>
    <row r="48" spans="1:49">
      <c r="A48" s="529"/>
      <c r="B48" s="310"/>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t="s">
        <v>25</v>
      </c>
      <c r="AQ48" s="311"/>
      <c r="AR48" s="1"/>
    </row>
    <row r="49" spans="1:44">
      <c r="A49" s="529"/>
      <c r="B49" s="280"/>
      <c r="C49" s="19" t="s">
        <v>8</v>
      </c>
      <c r="D49" s="19"/>
      <c r="E49" s="19"/>
      <c r="F49" s="19"/>
      <c r="G49" s="515"/>
      <c r="H49" s="516"/>
      <c r="I49" s="516"/>
      <c r="J49" s="516"/>
      <c r="K49" s="516"/>
      <c r="L49" s="516"/>
      <c r="M49" s="516"/>
      <c r="N49" s="516"/>
      <c r="O49" s="516"/>
      <c r="P49" s="516"/>
      <c r="Q49" s="516"/>
      <c r="R49" s="516"/>
      <c r="S49" s="516"/>
      <c r="T49" s="516"/>
      <c r="U49" s="516"/>
      <c r="V49" s="516"/>
      <c r="W49" s="516"/>
      <c r="X49" s="516"/>
      <c r="Y49" s="516"/>
      <c r="Z49" s="516"/>
      <c r="AA49" s="516"/>
      <c r="AB49" s="517"/>
      <c r="AC49" s="518" t="s">
        <v>27</v>
      </c>
      <c r="AD49" s="540"/>
      <c r="AE49" s="540"/>
      <c r="AF49" s="540"/>
      <c r="AG49" s="541"/>
      <c r="AH49" s="521"/>
      <c r="AI49" s="522"/>
      <c r="AJ49" s="522"/>
      <c r="AK49" s="522"/>
      <c r="AL49" s="522"/>
      <c r="AM49" s="522"/>
      <c r="AN49" s="523"/>
      <c r="AO49" s="19"/>
      <c r="AP49" s="273"/>
      <c r="AQ49" s="293"/>
      <c r="AR49" s="1"/>
    </row>
    <row r="50" spans="1:44">
      <c r="A50" s="529"/>
      <c r="B50" s="280"/>
      <c r="C50" s="19"/>
      <c r="D50" s="19"/>
      <c r="E50" s="19"/>
      <c r="F50" s="19"/>
      <c r="G50" s="277"/>
      <c r="H50" s="277"/>
      <c r="I50" s="277"/>
      <c r="J50" s="277"/>
      <c r="K50" s="277"/>
      <c r="L50" s="277"/>
      <c r="M50" s="277"/>
      <c r="N50" s="277"/>
      <c r="O50" s="277"/>
      <c r="P50" s="277"/>
      <c r="Q50" s="277"/>
      <c r="R50" s="277"/>
      <c r="S50" s="277"/>
      <c r="T50" s="277"/>
      <c r="U50" s="277"/>
      <c r="V50" s="277"/>
      <c r="W50" s="277"/>
      <c r="X50" s="277"/>
      <c r="Y50" s="277"/>
      <c r="Z50" s="277"/>
      <c r="AA50" s="277"/>
      <c r="AB50" s="277"/>
      <c r="AC50" s="244"/>
      <c r="AD50" s="267"/>
      <c r="AE50" s="267"/>
      <c r="AF50" s="267"/>
      <c r="AG50" s="267"/>
      <c r="AH50" s="265"/>
      <c r="AI50" s="265"/>
      <c r="AJ50" s="265"/>
      <c r="AK50" s="265"/>
      <c r="AL50" s="265"/>
      <c r="AM50" s="265"/>
      <c r="AN50" s="265"/>
      <c r="AO50" s="267"/>
      <c r="AP50" s="265"/>
      <c r="AQ50" s="302"/>
      <c r="AR50" s="1"/>
    </row>
    <row r="51" spans="1:44">
      <c r="A51" s="529"/>
      <c r="B51" s="280"/>
      <c r="C51" s="19" t="s">
        <v>11</v>
      </c>
      <c r="D51" s="19"/>
      <c r="E51" s="19"/>
      <c r="F51" s="19"/>
      <c r="G51" s="515"/>
      <c r="H51" s="516"/>
      <c r="I51" s="516"/>
      <c r="J51" s="516"/>
      <c r="K51" s="516"/>
      <c r="L51" s="516"/>
      <c r="M51" s="516"/>
      <c r="N51" s="516"/>
      <c r="O51" s="516"/>
      <c r="P51" s="516"/>
      <c r="Q51" s="516"/>
      <c r="R51" s="516"/>
      <c r="S51" s="516"/>
      <c r="T51" s="517"/>
      <c r="U51" s="19"/>
      <c r="V51" s="19"/>
      <c r="W51" s="19"/>
      <c r="X51" s="245" t="s">
        <v>12</v>
      </c>
      <c r="Y51" s="537"/>
      <c r="Z51" s="538"/>
      <c r="AA51" s="538"/>
      <c r="AB51" s="539"/>
      <c r="AC51" s="518" t="s">
        <v>29</v>
      </c>
      <c r="AD51" s="540"/>
      <c r="AE51" s="540"/>
      <c r="AF51" s="540"/>
      <c r="AG51" s="541"/>
      <c r="AH51" s="521"/>
      <c r="AI51" s="522"/>
      <c r="AJ51" s="522"/>
      <c r="AK51" s="522"/>
      <c r="AL51" s="522"/>
      <c r="AM51" s="522"/>
      <c r="AN51" s="523"/>
      <c r="AO51" s="19"/>
      <c r="AP51" s="19"/>
      <c r="AQ51" s="293"/>
      <c r="AR51" s="1"/>
    </row>
    <row r="52" spans="1:44">
      <c r="A52" s="529"/>
      <c r="B52" s="280"/>
      <c r="C52" s="267"/>
      <c r="D52" s="267"/>
      <c r="E52" s="267"/>
      <c r="F52" s="267"/>
      <c r="G52" s="277"/>
      <c r="H52" s="277"/>
      <c r="I52" s="277"/>
      <c r="J52" s="277"/>
      <c r="K52" s="277"/>
      <c r="L52" s="277"/>
      <c r="M52" s="277"/>
      <c r="N52" s="277"/>
      <c r="O52" s="277"/>
      <c r="P52" s="277"/>
      <c r="Q52" s="277"/>
      <c r="R52" s="277"/>
      <c r="S52" s="267"/>
      <c r="T52" s="267"/>
      <c r="U52" s="267"/>
      <c r="V52" s="267"/>
      <c r="W52" s="267"/>
      <c r="X52" s="265"/>
      <c r="Y52" s="265"/>
      <c r="Z52" s="265"/>
      <c r="AA52" s="265"/>
      <c r="AB52" s="265"/>
      <c r="AC52" s="244"/>
      <c r="AD52" s="267"/>
      <c r="AE52" s="267"/>
      <c r="AF52" s="267"/>
      <c r="AG52" s="267"/>
      <c r="AH52" s="296"/>
      <c r="AI52" s="296"/>
      <c r="AJ52" s="296"/>
      <c r="AK52" s="296"/>
      <c r="AL52" s="296"/>
      <c r="AM52" s="296"/>
      <c r="AN52" s="296"/>
      <c r="AO52" s="267"/>
      <c r="AP52" s="267"/>
      <c r="AQ52" s="293"/>
      <c r="AR52" s="1"/>
    </row>
    <row r="53" spans="1:44">
      <c r="A53" s="529"/>
      <c r="B53" s="280"/>
      <c r="C53" s="277"/>
      <c r="D53" s="267"/>
      <c r="E53" s="267"/>
      <c r="F53" s="267"/>
      <c r="G53" s="299"/>
      <c r="H53" s="277"/>
      <c r="I53" s="277"/>
      <c r="J53" s="277"/>
      <c r="K53" s="277"/>
      <c r="L53" s="277"/>
      <c r="M53" s="277"/>
      <c r="N53" s="277"/>
      <c r="O53" s="277"/>
      <c r="P53" s="277"/>
      <c r="Q53" s="277"/>
      <c r="R53" s="277"/>
      <c r="S53" s="299"/>
      <c r="T53" s="267"/>
      <c r="U53" s="267"/>
      <c r="V53" s="267"/>
      <c r="W53" s="267"/>
      <c r="X53" s="265"/>
      <c r="Y53" s="265"/>
      <c r="Z53" s="265"/>
      <c r="AA53" s="265"/>
      <c r="AB53" s="299"/>
      <c r="AC53" s="245"/>
      <c r="AD53" s="542"/>
      <c r="AE53" s="542"/>
      <c r="AF53" s="19"/>
      <c r="AG53" s="19"/>
      <c r="AH53" s="265"/>
      <c r="AI53" s="265"/>
      <c r="AJ53" s="265"/>
      <c r="AK53" s="265"/>
      <c r="AL53" s="265"/>
      <c r="AM53" s="265"/>
      <c r="AN53" s="265"/>
      <c r="AO53" s="19"/>
      <c r="AP53" s="19"/>
      <c r="AQ53" s="293"/>
      <c r="AR53" s="1"/>
    </row>
    <row r="54" spans="1:44" ht="15.75" thickBot="1">
      <c r="A54" s="530"/>
      <c r="B54" s="295"/>
      <c r="C54" s="275"/>
      <c r="D54" s="275"/>
      <c r="E54" s="275"/>
      <c r="F54" s="275"/>
      <c r="G54" s="275"/>
      <c r="H54" s="275"/>
      <c r="I54" s="275"/>
      <c r="J54" s="275"/>
      <c r="K54" s="275"/>
      <c r="L54" s="275"/>
      <c r="M54" s="275"/>
      <c r="N54" s="275"/>
      <c r="O54" s="275"/>
      <c r="P54" s="300"/>
      <c r="Q54" s="275"/>
      <c r="R54" s="275"/>
      <c r="S54" s="275"/>
      <c r="T54" s="275"/>
      <c r="U54" s="275"/>
      <c r="V54" s="275"/>
      <c r="W54" s="271"/>
      <c r="X54" s="275"/>
      <c r="Y54" s="275"/>
      <c r="Z54" s="275"/>
      <c r="AA54" s="275"/>
      <c r="AB54" s="275"/>
      <c r="AC54" s="275"/>
      <c r="AD54" s="247"/>
      <c r="AE54" s="247"/>
      <c r="AF54" s="247"/>
      <c r="AG54" s="247"/>
      <c r="AH54" s="247"/>
      <c r="AI54" s="247"/>
      <c r="AJ54" s="247"/>
      <c r="AK54" s="247"/>
      <c r="AL54" s="247"/>
      <c r="AM54" s="247"/>
      <c r="AN54" s="247"/>
      <c r="AO54" s="247"/>
      <c r="AP54" s="247"/>
      <c r="AQ54" s="301"/>
      <c r="AR54" s="1"/>
    </row>
    <row r="55" spans="1:44">
      <c r="A55" s="504" t="s">
        <v>249</v>
      </c>
      <c r="B55" s="280"/>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91"/>
      <c r="AR55" s="1"/>
    </row>
    <row r="56" spans="1:44">
      <c r="A56" s="529"/>
      <c r="B56" s="280"/>
      <c r="C56" s="19" t="s">
        <v>14</v>
      </c>
      <c r="D56" s="19"/>
      <c r="E56" s="296"/>
      <c r="F56" s="296"/>
      <c r="G56" s="515" t="s">
        <v>15</v>
      </c>
      <c r="H56" s="516"/>
      <c r="I56" s="517"/>
      <c r="J56" s="19"/>
      <c r="K56" s="245" t="s">
        <v>16</v>
      </c>
      <c r="L56" s="515"/>
      <c r="M56" s="516"/>
      <c r="N56" s="516"/>
      <c r="O56" s="516"/>
      <c r="P56" s="516"/>
      <c r="Q56" s="516"/>
      <c r="R56" s="516"/>
      <c r="S56" s="516"/>
      <c r="T56" s="516"/>
      <c r="U56" s="516"/>
      <c r="V56" s="516"/>
      <c r="W56" s="516"/>
      <c r="X56" s="516"/>
      <c r="Y56" s="517"/>
      <c r="Z56" s="19" t="s">
        <v>17</v>
      </c>
      <c r="AA56" s="296"/>
      <c r="AB56" s="531"/>
      <c r="AC56" s="532"/>
      <c r="AD56" s="532"/>
      <c r="AE56" s="532"/>
      <c r="AF56" s="532"/>
      <c r="AG56" s="532"/>
      <c r="AH56" s="532"/>
      <c r="AI56" s="532"/>
      <c r="AJ56" s="532"/>
      <c r="AK56" s="532"/>
      <c r="AL56" s="532"/>
      <c r="AM56" s="532"/>
      <c r="AN56" s="533"/>
      <c r="AO56" s="19"/>
      <c r="AP56" s="19"/>
      <c r="AQ56" s="293"/>
      <c r="AR56" s="1"/>
    </row>
    <row r="57" spans="1:44">
      <c r="A57" s="529"/>
      <c r="B57" s="280"/>
      <c r="C57" s="19"/>
      <c r="D57" s="19"/>
      <c r="E57" s="19"/>
      <c r="F57" s="19"/>
      <c r="G57" s="19"/>
      <c r="H57" s="19"/>
      <c r="I57" s="19"/>
      <c r="J57" s="19"/>
      <c r="K57" s="277"/>
      <c r="L57" s="277"/>
      <c r="M57" s="277"/>
      <c r="N57" s="277"/>
      <c r="O57" s="277"/>
      <c r="P57" s="277"/>
      <c r="Q57" s="277"/>
      <c r="R57" s="277"/>
      <c r="S57" s="277"/>
      <c r="T57" s="277"/>
      <c r="U57" s="277"/>
      <c r="V57" s="277"/>
      <c r="W57" s="277"/>
      <c r="X57" s="277"/>
      <c r="Y57" s="277"/>
      <c r="Z57" s="277"/>
      <c r="AA57" s="277"/>
      <c r="AB57" s="277"/>
      <c r="AC57" s="244"/>
      <c r="AD57" s="267"/>
      <c r="AE57" s="267"/>
      <c r="AF57" s="267"/>
      <c r="AG57" s="267"/>
      <c r="AH57" s="265"/>
      <c r="AI57" s="265"/>
      <c r="AJ57" s="265"/>
      <c r="AK57" s="265"/>
      <c r="AL57" s="265"/>
      <c r="AM57" s="265"/>
      <c r="AN57" s="265"/>
      <c r="AO57" s="297"/>
      <c r="AP57" s="19"/>
      <c r="AQ57" s="293"/>
      <c r="AR57" s="1"/>
    </row>
    <row r="58" spans="1:44">
      <c r="A58" s="529"/>
      <c r="B58" s="296"/>
      <c r="C58" s="19" t="s">
        <v>20</v>
      </c>
      <c r="D58" s="19"/>
      <c r="E58" s="19"/>
      <c r="F58" s="19"/>
      <c r="G58" s="515"/>
      <c r="H58" s="516"/>
      <c r="I58" s="516"/>
      <c r="J58" s="516"/>
      <c r="K58" s="516"/>
      <c r="L58" s="516"/>
      <c r="M58" s="516"/>
      <c r="N58" s="516"/>
      <c r="O58" s="516"/>
      <c r="P58" s="516"/>
      <c r="Q58" s="516"/>
      <c r="R58" s="516"/>
      <c r="S58" s="516"/>
      <c r="T58" s="516"/>
      <c r="U58" s="516"/>
      <c r="V58" s="516"/>
      <c r="W58" s="516"/>
      <c r="X58" s="516"/>
      <c r="Y58" s="517"/>
      <c r="Z58" s="19" t="s">
        <v>21</v>
      </c>
      <c r="AA58" s="267"/>
      <c r="AB58" s="534"/>
      <c r="AC58" s="516"/>
      <c r="AD58" s="516"/>
      <c r="AE58" s="516"/>
      <c r="AF58" s="516"/>
      <c r="AG58" s="516"/>
      <c r="AH58" s="516"/>
      <c r="AI58" s="516"/>
      <c r="AJ58" s="516"/>
      <c r="AK58" s="516"/>
      <c r="AL58" s="516"/>
      <c r="AM58" s="516"/>
      <c r="AN58" s="517"/>
      <c r="AO58" s="296"/>
      <c r="AP58" s="19"/>
      <c r="AQ58" s="293"/>
      <c r="AR58" s="1"/>
    </row>
    <row r="59" spans="1:44">
      <c r="A59" s="529"/>
      <c r="B59" s="280"/>
      <c r="C59" s="271"/>
      <c r="D59" s="271"/>
      <c r="E59" s="271"/>
      <c r="F59" s="271"/>
      <c r="G59" s="298"/>
      <c r="H59" s="298"/>
      <c r="I59" s="298"/>
      <c r="J59" s="298"/>
      <c r="K59" s="298"/>
      <c r="L59" s="298"/>
      <c r="M59" s="298"/>
      <c r="N59" s="298"/>
      <c r="O59" s="298"/>
      <c r="P59" s="298"/>
      <c r="Q59" s="298"/>
      <c r="R59" s="298"/>
      <c r="S59" s="298"/>
      <c r="T59" s="298"/>
      <c r="U59" s="298"/>
      <c r="V59" s="298"/>
      <c r="W59" s="298"/>
      <c r="X59" s="271"/>
      <c r="Y59" s="271"/>
      <c r="Z59" s="271"/>
      <c r="AA59" s="271"/>
      <c r="AB59" s="271"/>
      <c r="AC59" s="271"/>
      <c r="AD59" s="19"/>
      <c r="AE59" s="19"/>
      <c r="AF59" s="19"/>
      <c r="AG59" s="19"/>
      <c r="AH59" s="19"/>
      <c r="AI59" s="19"/>
      <c r="AJ59" s="19"/>
      <c r="AK59" s="19"/>
      <c r="AL59" s="19"/>
      <c r="AM59" s="19"/>
      <c r="AN59" s="19"/>
      <c r="AO59" s="19"/>
      <c r="AP59" s="19"/>
      <c r="AQ59" s="293"/>
      <c r="AR59" s="1"/>
    </row>
    <row r="60" spans="1:44">
      <c r="A60" s="529"/>
      <c r="B60" s="280"/>
      <c r="C60" s="19" t="s">
        <v>24</v>
      </c>
      <c r="D60" s="19"/>
      <c r="E60" s="19"/>
      <c r="F60" s="19"/>
      <c r="G60" s="515"/>
      <c r="H60" s="516"/>
      <c r="I60" s="516"/>
      <c r="J60" s="516"/>
      <c r="K60" s="516"/>
      <c r="L60" s="516"/>
      <c r="M60" s="516"/>
      <c r="N60" s="516"/>
      <c r="O60" s="516"/>
      <c r="P60" s="516"/>
      <c r="Q60" s="516"/>
      <c r="R60" s="516"/>
      <c r="S60" s="516"/>
      <c r="T60" s="516"/>
      <c r="U60" s="516"/>
      <c r="V60" s="516"/>
      <c r="W60" s="516"/>
      <c r="X60" s="516"/>
      <c r="Y60" s="516"/>
      <c r="Z60" s="516"/>
      <c r="AA60" s="516"/>
      <c r="AB60" s="517"/>
      <c r="AC60" s="518" t="s">
        <v>9</v>
      </c>
      <c r="AD60" s="540"/>
      <c r="AE60" s="540"/>
      <c r="AF60" s="540"/>
      <c r="AG60" s="541"/>
      <c r="AH60" s="521"/>
      <c r="AI60" s="522"/>
      <c r="AJ60" s="522"/>
      <c r="AK60" s="522"/>
      <c r="AL60" s="522"/>
      <c r="AM60" s="522"/>
      <c r="AN60" s="523"/>
      <c r="AO60" s="296"/>
      <c r="AP60" s="272"/>
      <c r="AQ60" s="293"/>
      <c r="AR60" s="1"/>
    </row>
    <row r="61" spans="1:44">
      <c r="A61" s="529"/>
      <c r="B61" s="313"/>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t="s">
        <v>25</v>
      </c>
      <c r="AQ61" s="314"/>
      <c r="AR61" s="1"/>
    </row>
    <row r="62" spans="1:44">
      <c r="A62" s="529"/>
      <c r="B62" s="280"/>
      <c r="C62" s="19" t="s">
        <v>8</v>
      </c>
      <c r="D62" s="19"/>
      <c r="E62" s="19"/>
      <c r="F62" s="19"/>
      <c r="G62" s="515"/>
      <c r="H62" s="516"/>
      <c r="I62" s="516"/>
      <c r="J62" s="516"/>
      <c r="K62" s="516"/>
      <c r="L62" s="516"/>
      <c r="M62" s="516"/>
      <c r="N62" s="516"/>
      <c r="O62" s="516"/>
      <c r="P62" s="516"/>
      <c r="Q62" s="516"/>
      <c r="R62" s="516"/>
      <c r="S62" s="516"/>
      <c r="T62" s="516"/>
      <c r="U62" s="516"/>
      <c r="V62" s="516"/>
      <c r="W62" s="516"/>
      <c r="X62" s="516"/>
      <c r="Y62" s="516"/>
      <c r="Z62" s="516"/>
      <c r="AA62" s="516"/>
      <c r="AB62" s="517"/>
      <c r="AC62" s="518" t="s">
        <v>27</v>
      </c>
      <c r="AD62" s="540"/>
      <c r="AE62" s="540"/>
      <c r="AF62" s="540"/>
      <c r="AG62" s="541"/>
      <c r="AH62" s="521"/>
      <c r="AI62" s="522"/>
      <c r="AJ62" s="522"/>
      <c r="AK62" s="522"/>
      <c r="AL62" s="522"/>
      <c r="AM62" s="522"/>
      <c r="AN62" s="523"/>
      <c r="AO62" s="19"/>
      <c r="AP62" s="273"/>
      <c r="AQ62" s="293"/>
      <c r="AR62" s="1"/>
    </row>
    <row r="63" spans="1:44">
      <c r="A63" s="529"/>
      <c r="B63" s="280"/>
      <c r="C63" s="19"/>
      <c r="D63" s="19"/>
      <c r="E63" s="19"/>
      <c r="F63" s="19"/>
      <c r="G63" s="277"/>
      <c r="H63" s="277"/>
      <c r="I63" s="277"/>
      <c r="J63" s="277"/>
      <c r="K63" s="277"/>
      <c r="L63" s="277"/>
      <c r="M63" s="277"/>
      <c r="N63" s="277"/>
      <c r="O63" s="277"/>
      <c r="P63" s="277"/>
      <c r="Q63" s="277"/>
      <c r="R63" s="277"/>
      <c r="S63" s="277"/>
      <c r="T63" s="277"/>
      <c r="U63" s="277"/>
      <c r="V63" s="277"/>
      <c r="W63" s="277"/>
      <c r="X63" s="277"/>
      <c r="Y63" s="277"/>
      <c r="Z63" s="277"/>
      <c r="AA63" s="277"/>
      <c r="AB63" s="277"/>
      <c r="AC63" s="244"/>
      <c r="AD63" s="267"/>
      <c r="AE63" s="267"/>
      <c r="AF63" s="267"/>
      <c r="AG63" s="267"/>
      <c r="AH63" s="265"/>
      <c r="AI63" s="265"/>
      <c r="AJ63" s="265"/>
      <c r="AK63" s="265"/>
      <c r="AL63" s="265"/>
      <c r="AM63" s="265"/>
      <c r="AN63" s="265"/>
      <c r="AO63" s="267"/>
      <c r="AP63" s="265"/>
      <c r="AQ63" s="293"/>
      <c r="AR63" s="1"/>
    </row>
    <row r="64" spans="1:44">
      <c r="A64" s="529"/>
      <c r="B64" s="280"/>
      <c r="C64" s="19" t="s">
        <v>11</v>
      </c>
      <c r="D64" s="19"/>
      <c r="E64" s="19"/>
      <c r="F64" s="19"/>
      <c r="G64" s="515"/>
      <c r="H64" s="516"/>
      <c r="I64" s="516"/>
      <c r="J64" s="516"/>
      <c r="K64" s="516"/>
      <c r="L64" s="516"/>
      <c r="M64" s="516"/>
      <c r="N64" s="516"/>
      <c r="O64" s="516"/>
      <c r="P64" s="516"/>
      <c r="Q64" s="516"/>
      <c r="R64" s="516"/>
      <c r="S64" s="516"/>
      <c r="T64" s="517"/>
      <c r="U64" s="296"/>
      <c r="V64" s="19"/>
      <c r="W64" s="19"/>
      <c r="X64" s="245" t="s">
        <v>12</v>
      </c>
      <c r="Y64" s="537"/>
      <c r="Z64" s="538"/>
      <c r="AA64" s="538"/>
      <c r="AB64" s="539"/>
      <c r="AC64" s="518" t="s">
        <v>29</v>
      </c>
      <c r="AD64" s="540"/>
      <c r="AE64" s="540"/>
      <c r="AF64" s="540"/>
      <c r="AG64" s="541"/>
      <c r="AH64" s="521"/>
      <c r="AI64" s="522"/>
      <c r="AJ64" s="522"/>
      <c r="AK64" s="522"/>
      <c r="AL64" s="522"/>
      <c r="AM64" s="522"/>
      <c r="AN64" s="523"/>
      <c r="AO64" s="19"/>
      <c r="AP64" s="19"/>
      <c r="AQ64" s="293"/>
      <c r="AR64" s="1"/>
    </row>
    <row r="65" spans="1:44">
      <c r="A65" s="529"/>
      <c r="B65" s="303"/>
      <c r="C65" s="267"/>
      <c r="D65" s="267"/>
      <c r="E65" s="267"/>
      <c r="F65" s="267"/>
      <c r="G65" s="277"/>
      <c r="H65" s="277"/>
      <c r="I65" s="277"/>
      <c r="J65" s="277"/>
      <c r="K65" s="277"/>
      <c r="L65" s="277"/>
      <c r="M65" s="277"/>
      <c r="N65" s="277"/>
      <c r="O65" s="277"/>
      <c r="P65" s="277"/>
      <c r="Q65" s="277"/>
      <c r="R65" s="277"/>
      <c r="S65" s="267"/>
      <c r="T65" s="267"/>
      <c r="U65" s="267"/>
      <c r="V65" s="267"/>
      <c r="W65" s="267"/>
      <c r="X65" s="265"/>
      <c r="Y65" s="265"/>
      <c r="Z65" s="265"/>
      <c r="AA65" s="265"/>
      <c r="AB65" s="265"/>
      <c r="AC65" s="262"/>
      <c r="AD65" s="267"/>
      <c r="AE65" s="267"/>
      <c r="AF65" s="267"/>
      <c r="AG65" s="267"/>
      <c r="AH65" s="296"/>
      <c r="AI65" s="296"/>
      <c r="AJ65" s="296"/>
      <c r="AK65" s="296"/>
      <c r="AL65" s="296"/>
      <c r="AM65" s="296"/>
      <c r="AN65" s="296"/>
      <c r="AO65" s="19"/>
      <c r="AP65" s="19"/>
      <c r="AQ65" s="293"/>
      <c r="AR65" s="1"/>
    </row>
    <row r="66" spans="1:44">
      <c r="A66" s="529"/>
      <c r="B66" s="303"/>
      <c r="C66" s="267"/>
      <c r="D66" s="267"/>
      <c r="E66" s="267"/>
      <c r="F66" s="267"/>
      <c r="G66" s="277"/>
      <c r="H66" s="277"/>
      <c r="I66" s="277"/>
      <c r="J66" s="277"/>
      <c r="K66" s="277"/>
      <c r="L66" s="277"/>
      <c r="M66" s="277"/>
      <c r="N66" s="277"/>
      <c r="O66" s="277"/>
      <c r="P66" s="277"/>
      <c r="Q66" s="277"/>
      <c r="R66" s="277"/>
      <c r="S66" s="267"/>
      <c r="T66" s="267"/>
      <c r="U66" s="267"/>
      <c r="V66" s="267"/>
      <c r="W66" s="267"/>
      <c r="X66" s="265"/>
      <c r="Y66" s="265"/>
      <c r="Z66" s="265"/>
      <c r="AA66" s="265"/>
      <c r="AB66" s="299"/>
      <c r="AC66" s="245"/>
      <c r="AD66" s="542"/>
      <c r="AE66" s="542"/>
      <c r="AF66" s="19"/>
      <c r="AG66" s="19"/>
      <c r="AH66" s="265"/>
      <c r="AI66" s="265"/>
      <c r="AJ66" s="265"/>
      <c r="AK66" s="265"/>
      <c r="AL66" s="265"/>
      <c r="AM66" s="265"/>
      <c r="AN66" s="265"/>
      <c r="AO66" s="19"/>
      <c r="AP66" s="19"/>
      <c r="AQ66" s="293"/>
      <c r="AR66" s="1"/>
    </row>
    <row r="67" spans="1:44" ht="15.75" thickBot="1">
      <c r="A67" s="530"/>
      <c r="B67" s="295"/>
      <c r="C67" s="275"/>
      <c r="D67" s="275"/>
      <c r="E67" s="275"/>
      <c r="F67" s="275"/>
      <c r="G67" s="275"/>
      <c r="H67" s="275"/>
      <c r="I67" s="275"/>
      <c r="J67" s="275"/>
      <c r="K67" s="275"/>
      <c r="L67" s="275"/>
      <c r="M67" s="275"/>
      <c r="N67" s="275"/>
      <c r="O67" s="275"/>
      <c r="P67" s="300"/>
      <c r="Q67" s="275"/>
      <c r="R67" s="275"/>
      <c r="S67" s="275"/>
      <c r="T67" s="275"/>
      <c r="U67" s="275"/>
      <c r="V67" s="275"/>
      <c r="W67" s="271"/>
      <c r="X67" s="275"/>
      <c r="Y67" s="275"/>
      <c r="Z67" s="275"/>
      <c r="AA67" s="275"/>
      <c r="AB67" s="275"/>
      <c r="AC67" s="275"/>
      <c r="AD67" s="247"/>
      <c r="AE67" s="247"/>
      <c r="AF67" s="247"/>
      <c r="AG67" s="247"/>
      <c r="AH67" s="247"/>
      <c r="AI67" s="247"/>
      <c r="AJ67" s="247"/>
      <c r="AK67" s="247"/>
      <c r="AL67" s="247"/>
      <c r="AM67" s="247"/>
      <c r="AN67" s="247"/>
      <c r="AO67" s="247"/>
      <c r="AP67" s="247"/>
      <c r="AQ67" s="301"/>
      <c r="AR67" s="1"/>
    </row>
    <row r="68" spans="1:44">
      <c r="A68" s="503" t="s">
        <v>250</v>
      </c>
      <c r="B68" s="278"/>
      <c r="C68" s="269"/>
      <c r="D68" s="279"/>
      <c r="E68" s="269"/>
      <c r="F68" s="269"/>
      <c r="G68" s="269"/>
      <c r="H68" s="269"/>
      <c r="I68" s="269"/>
      <c r="J68" s="269"/>
      <c r="K68" s="269"/>
      <c r="L68" s="269"/>
      <c r="M68" s="269"/>
      <c r="N68" s="269"/>
      <c r="O68" s="269"/>
      <c r="P68" s="269"/>
      <c r="Q68" s="269"/>
      <c r="R68" s="269"/>
      <c r="S68" s="269"/>
      <c r="T68" s="269"/>
      <c r="U68" s="269"/>
      <c r="V68" s="269"/>
      <c r="W68" s="290"/>
      <c r="X68" s="269"/>
      <c r="Y68" s="269"/>
      <c r="Z68" s="269"/>
      <c r="AA68" s="269"/>
      <c r="AB68" s="269"/>
      <c r="AC68" s="269"/>
      <c r="AD68" s="269"/>
      <c r="AE68" s="269"/>
      <c r="AF68" s="269"/>
      <c r="AG68" s="269"/>
      <c r="AH68" s="269"/>
      <c r="AI68" s="269"/>
      <c r="AJ68" s="269"/>
      <c r="AK68" s="269"/>
      <c r="AL68" s="269"/>
      <c r="AM68" s="269"/>
      <c r="AN68" s="269"/>
      <c r="AO68" s="269"/>
      <c r="AP68" s="269"/>
      <c r="AQ68" s="291"/>
      <c r="AR68" s="1"/>
    </row>
    <row r="69" spans="1:44">
      <c r="A69" s="504"/>
      <c r="B69" s="292">
        <v>0</v>
      </c>
      <c r="C69" s="19" t="s">
        <v>395</v>
      </c>
      <c r="D69" s="19"/>
      <c r="E69" s="19"/>
      <c r="F69" s="19"/>
      <c r="G69" s="28"/>
      <c r="H69" s="28"/>
      <c r="I69" s="28"/>
      <c r="J69" s="28"/>
      <c r="K69" s="515"/>
      <c r="L69" s="516"/>
      <c r="M69" s="516"/>
      <c r="N69" s="516"/>
      <c r="O69" s="516"/>
      <c r="P69" s="516"/>
      <c r="Q69" s="516"/>
      <c r="R69" s="516"/>
      <c r="S69" s="516"/>
      <c r="T69" s="516"/>
      <c r="U69" s="516"/>
      <c r="V69" s="516"/>
      <c r="W69" s="516"/>
      <c r="X69" s="516"/>
      <c r="Y69" s="516"/>
      <c r="Z69" s="516"/>
      <c r="AA69" s="516"/>
      <c r="AB69" s="516"/>
      <c r="AC69" s="516"/>
      <c r="AD69" s="516"/>
      <c r="AE69" s="516"/>
      <c r="AF69" s="517"/>
      <c r="AG69" s="19"/>
      <c r="AH69" s="19"/>
      <c r="AI69" s="19"/>
      <c r="AJ69" s="19"/>
      <c r="AK69" s="19"/>
      <c r="AL69" s="19"/>
      <c r="AM69" s="19"/>
      <c r="AN69" s="19"/>
      <c r="AO69" s="19"/>
      <c r="AP69" s="543"/>
      <c r="AQ69" s="293"/>
      <c r="AR69" s="1"/>
    </row>
    <row r="70" spans="1:44">
      <c r="A70" s="504"/>
      <c r="B70" s="292"/>
      <c r="C70" s="264"/>
      <c r="D70" s="19"/>
      <c r="E70" s="19"/>
      <c r="F70" s="19"/>
      <c r="G70" s="28"/>
      <c r="H70" s="28"/>
      <c r="I70" s="28"/>
      <c r="J70" s="28"/>
      <c r="K70" s="28"/>
      <c r="L70" s="28"/>
      <c r="M70" s="28"/>
      <c r="N70" s="28"/>
      <c r="O70" s="28"/>
      <c r="P70" s="28"/>
      <c r="Q70" s="28"/>
      <c r="R70" s="28"/>
      <c r="S70" s="28"/>
      <c r="T70" s="28"/>
      <c r="U70" s="28"/>
      <c r="V70" s="28"/>
      <c r="W70" s="28"/>
      <c r="X70" s="28"/>
      <c r="Y70" s="28"/>
      <c r="Z70" s="28"/>
      <c r="AA70" s="28"/>
      <c r="AB70" s="28"/>
      <c r="AC70" s="19"/>
      <c r="AD70" s="19"/>
      <c r="AE70" s="19"/>
      <c r="AF70" s="19"/>
      <c r="AG70" s="19"/>
      <c r="AH70" s="19"/>
      <c r="AI70" s="19"/>
      <c r="AJ70" s="19"/>
      <c r="AK70" s="19"/>
      <c r="AL70" s="19"/>
      <c r="AM70" s="19"/>
      <c r="AN70" s="19"/>
      <c r="AO70" s="19"/>
      <c r="AP70" s="543"/>
      <c r="AQ70" s="293"/>
      <c r="AR70" s="1"/>
    </row>
    <row r="71" spans="1:44">
      <c r="A71" s="504"/>
      <c r="B71" s="292"/>
      <c r="C71" s="599" t="s">
        <v>396</v>
      </c>
      <c r="D71" s="599"/>
      <c r="E71" s="599"/>
      <c r="F71" s="599"/>
      <c r="G71" s="599"/>
      <c r="H71" s="599"/>
      <c r="I71" s="599"/>
      <c r="K71" s="515"/>
      <c r="L71" s="516"/>
      <c r="M71" s="516"/>
      <c r="N71" s="516"/>
      <c r="O71" s="516"/>
      <c r="P71" s="516"/>
      <c r="Q71" s="516"/>
      <c r="R71" s="516"/>
      <c r="S71" s="516"/>
      <c r="T71" s="516"/>
      <c r="U71" s="516"/>
      <c r="V71" s="516"/>
      <c r="W71" s="516"/>
      <c r="X71" s="516"/>
      <c r="Y71" s="516"/>
      <c r="Z71" s="516"/>
      <c r="AA71" s="516"/>
      <c r="AB71" s="516"/>
      <c r="AC71" s="516"/>
      <c r="AD71" s="516"/>
      <c r="AE71" s="516"/>
      <c r="AF71" s="517"/>
      <c r="AG71" s="19"/>
      <c r="AH71" s="19"/>
      <c r="AI71" s="19"/>
      <c r="AJ71" s="19"/>
      <c r="AK71" s="19"/>
      <c r="AL71" s="19"/>
      <c r="AM71" s="19"/>
      <c r="AN71" s="19"/>
      <c r="AO71" s="19"/>
      <c r="AP71" s="483"/>
      <c r="AQ71" s="293"/>
      <c r="AR71" s="1"/>
    </row>
    <row r="72" spans="1:44">
      <c r="A72" s="504"/>
      <c r="B72" s="292"/>
      <c r="C72" s="599"/>
      <c r="D72" s="599"/>
      <c r="E72" s="599"/>
      <c r="F72" s="599"/>
      <c r="G72" s="599"/>
      <c r="H72" s="599"/>
      <c r="I72" s="599"/>
      <c r="J72" s="28"/>
      <c r="K72" s="28"/>
      <c r="L72" s="28"/>
      <c r="M72" s="28"/>
      <c r="N72" s="28"/>
      <c r="O72" s="28"/>
      <c r="P72" s="28"/>
      <c r="Q72" s="28"/>
      <c r="R72" s="28"/>
      <c r="S72" s="28"/>
      <c r="T72" s="28"/>
      <c r="U72" s="28"/>
      <c r="V72" s="28"/>
      <c r="W72" s="28"/>
      <c r="X72" s="28"/>
      <c r="Y72" s="28"/>
      <c r="Z72" s="28"/>
      <c r="AA72" s="28"/>
      <c r="AB72" s="28"/>
      <c r="AC72" s="19"/>
      <c r="AD72" s="19"/>
      <c r="AE72" s="19"/>
      <c r="AF72" s="19"/>
      <c r="AG72" s="19"/>
      <c r="AH72" s="19"/>
      <c r="AI72" s="19"/>
      <c r="AJ72" s="19"/>
      <c r="AK72" s="19"/>
      <c r="AL72" s="19"/>
      <c r="AM72" s="19"/>
      <c r="AN72" s="19"/>
      <c r="AO72" s="19"/>
      <c r="AP72" s="483"/>
      <c r="AQ72" s="293"/>
      <c r="AR72" s="1"/>
    </row>
    <row r="73" spans="1:44">
      <c r="A73" s="504"/>
      <c r="B73" s="280"/>
      <c r="C73" s="19" t="s">
        <v>8</v>
      </c>
      <c r="D73" s="19"/>
      <c r="E73" s="19"/>
      <c r="F73" s="19"/>
      <c r="G73" s="28"/>
      <c r="H73" s="28"/>
      <c r="I73" s="28"/>
      <c r="J73" s="28"/>
      <c r="K73" s="515"/>
      <c r="L73" s="516"/>
      <c r="M73" s="516"/>
      <c r="N73" s="516"/>
      <c r="O73" s="516"/>
      <c r="P73" s="516"/>
      <c r="Q73" s="516"/>
      <c r="R73" s="516"/>
      <c r="S73" s="516"/>
      <c r="T73" s="516"/>
      <c r="U73" s="516"/>
      <c r="V73" s="516"/>
      <c r="W73" s="516"/>
      <c r="X73" s="516"/>
      <c r="Y73" s="516"/>
      <c r="Z73" s="516"/>
      <c r="AA73" s="516"/>
      <c r="AB73" s="516"/>
      <c r="AC73" s="516"/>
      <c r="AD73" s="516"/>
      <c r="AE73" s="516"/>
      <c r="AF73" s="517"/>
      <c r="AG73" s="19"/>
      <c r="AH73" s="19"/>
      <c r="AI73" s="19"/>
      <c r="AJ73" s="19"/>
      <c r="AK73" s="19"/>
      <c r="AL73" s="19"/>
      <c r="AM73" s="19"/>
      <c r="AN73" s="19"/>
      <c r="AO73" s="19"/>
      <c r="AP73" s="265"/>
      <c r="AQ73" s="293"/>
      <c r="AR73" s="1"/>
    </row>
    <row r="74" spans="1:44" ht="15.75" thickBot="1">
      <c r="A74" s="50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304"/>
      <c r="AR74" s="1"/>
    </row>
    <row r="75" spans="1:44">
      <c r="A75" s="549" t="s">
        <v>251</v>
      </c>
      <c r="B75" s="278"/>
      <c r="C75" s="269"/>
      <c r="D75" s="27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1"/>
      <c r="AR75" s="1"/>
    </row>
    <row r="76" spans="1:44">
      <c r="A76" s="550"/>
      <c r="B76" s="280"/>
      <c r="C76" s="281" t="s">
        <v>397</v>
      </c>
      <c r="D76" s="281"/>
      <c r="E76" s="19"/>
      <c r="F76" s="19"/>
      <c r="G76" s="552"/>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4"/>
      <c r="AQ76" s="263"/>
      <c r="AR76" s="1"/>
    </row>
    <row r="77" spans="1:44">
      <c r="A77" s="550"/>
      <c r="B77" s="280"/>
      <c r="C77" s="19"/>
      <c r="D77" s="281"/>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263"/>
      <c r="AR77" s="1"/>
    </row>
    <row r="78" spans="1:44">
      <c r="A78" s="550"/>
      <c r="B78" s="280"/>
      <c r="C78" s="281" t="s">
        <v>398</v>
      </c>
      <c r="D78" s="281"/>
      <c r="E78" s="19"/>
      <c r="F78" s="19"/>
      <c r="G78" s="19"/>
      <c r="H78" s="19"/>
      <c r="I78" s="19"/>
      <c r="J78" s="19"/>
      <c r="K78" s="19"/>
      <c r="L78" s="19"/>
      <c r="M78" s="245" t="s">
        <v>40</v>
      </c>
      <c r="N78" s="596"/>
      <c r="O78" s="597"/>
      <c r="P78" s="597"/>
      <c r="Q78" s="598"/>
      <c r="R78" s="19"/>
      <c r="S78" s="19"/>
      <c r="T78" s="19"/>
      <c r="U78" s="19"/>
      <c r="V78" s="19"/>
      <c r="W78" s="19"/>
      <c r="X78" s="19"/>
      <c r="Y78" s="19"/>
      <c r="Z78" s="282" t="s">
        <v>41</v>
      </c>
      <c r="AA78" s="596"/>
      <c r="AB78" s="597"/>
      <c r="AC78" s="597"/>
      <c r="AD78" s="598"/>
      <c r="AE78" s="19"/>
      <c r="AF78" s="19"/>
      <c r="AG78" s="19"/>
      <c r="AH78" s="19"/>
      <c r="AI78" s="19"/>
      <c r="AJ78" s="19"/>
      <c r="AK78" s="19"/>
      <c r="AL78" s="245" t="s">
        <v>42</v>
      </c>
      <c r="AM78" s="596"/>
      <c r="AN78" s="597"/>
      <c r="AO78" s="597"/>
      <c r="AP78" s="598"/>
      <c r="AQ78" s="263"/>
      <c r="AR78" s="1"/>
    </row>
    <row r="79" spans="1:44">
      <c r="A79" s="550"/>
      <c r="B79" s="280"/>
      <c r="C79" s="289"/>
      <c r="D79" s="262"/>
      <c r="E79" s="262"/>
      <c r="F79" s="262"/>
      <c r="G79" s="262"/>
      <c r="H79" s="262"/>
      <c r="I79" s="262"/>
      <c r="J79" s="536"/>
      <c r="K79" s="536"/>
      <c r="L79" s="536"/>
      <c r="M79" s="536"/>
      <c r="N79" s="19" t="s">
        <v>43</v>
      </c>
      <c r="O79" s="19"/>
      <c r="P79" s="19"/>
      <c r="Q79" s="19"/>
      <c r="R79" s="19"/>
      <c r="S79" s="19"/>
      <c r="T79" s="19"/>
      <c r="U79" s="283"/>
      <c r="V79" s="305"/>
      <c r="W79" s="305"/>
      <c r="X79" s="305"/>
      <c r="Y79" s="305"/>
      <c r="Z79" s="284" t="s">
        <v>258</v>
      </c>
      <c r="AA79" s="276" t="s">
        <v>43</v>
      </c>
      <c r="AB79" s="19"/>
      <c r="AC79" s="19"/>
      <c r="AD79" s="536"/>
      <c r="AE79" s="536"/>
      <c r="AF79" s="536"/>
      <c r="AG79" s="536"/>
      <c r="AH79" s="536"/>
      <c r="AI79" s="536"/>
      <c r="AJ79" s="536"/>
      <c r="AK79" s="536"/>
      <c r="AL79" s="536"/>
      <c r="AM79" s="595" t="s">
        <v>43</v>
      </c>
      <c r="AN79" s="595"/>
      <c r="AO79" s="595"/>
      <c r="AP79" s="595"/>
      <c r="AQ79" s="263"/>
      <c r="AR79" s="1"/>
    </row>
    <row r="80" spans="1:44">
      <c r="A80" s="550"/>
      <c r="B80" s="285"/>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89"/>
      <c r="AH80" s="289"/>
      <c r="AI80" s="232"/>
      <c r="AJ80" s="232"/>
      <c r="AK80" s="232"/>
      <c r="AL80" s="232"/>
      <c r="AM80" s="232"/>
      <c r="AN80" s="232"/>
      <c r="AO80" s="232"/>
      <c r="AP80" s="232"/>
      <c r="AQ80" s="286"/>
      <c r="AR80" s="1"/>
    </row>
    <row r="81" spans="1:44">
      <c r="A81" s="550"/>
      <c r="B81" s="230"/>
      <c r="C81" s="10" t="s">
        <v>399</v>
      </c>
      <c r="D81" s="10"/>
      <c r="E81" s="3"/>
      <c r="F81" s="3"/>
      <c r="G81" s="3"/>
      <c r="H81" s="3"/>
      <c r="I81" s="3"/>
      <c r="J81" s="3"/>
      <c r="K81" s="3"/>
      <c r="L81" s="3"/>
      <c r="M81" s="231" t="s">
        <v>44</v>
      </c>
      <c r="N81" s="546">
        <v>0</v>
      </c>
      <c r="O81" s="547"/>
      <c r="P81" s="547"/>
      <c r="Q81" s="548"/>
      <c r="R81" s="8"/>
      <c r="S81" s="8"/>
      <c r="T81" s="8"/>
      <c r="U81" s="8"/>
      <c r="V81" s="8"/>
      <c r="W81" s="8"/>
      <c r="X81" s="306"/>
      <c r="Y81" s="289"/>
      <c r="Z81" s="289"/>
      <c r="AA81" s="289"/>
      <c r="AB81" s="289"/>
      <c r="AC81" s="289"/>
      <c r="AD81" s="289"/>
      <c r="AE81" s="289"/>
      <c r="AF81" s="232"/>
      <c r="AG81" s="19"/>
      <c r="AH81" s="19"/>
      <c r="AI81" s="3"/>
      <c r="AJ81" s="3"/>
      <c r="AK81" s="8"/>
      <c r="AL81" s="3"/>
      <c r="AM81" s="11"/>
      <c r="AN81" s="3"/>
      <c r="AO81" s="8"/>
      <c r="AP81" s="3"/>
      <c r="AQ81" s="13"/>
      <c r="AR81" s="1"/>
    </row>
    <row r="82" spans="1:44">
      <c r="A82" s="550"/>
      <c r="B82" s="230"/>
      <c r="C82" s="306"/>
      <c r="D82" s="6"/>
      <c r="E82" s="6"/>
      <c r="F82" s="6"/>
      <c r="G82" s="6"/>
      <c r="H82" s="6"/>
      <c r="I82" s="6"/>
      <c r="J82" s="544"/>
      <c r="K82" s="544"/>
      <c r="L82" s="544"/>
      <c r="M82" s="544"/>
      <c r="N82" s="3"/>
      <c r="O82" s="3"/>
      <c r="P82" s="3"/>
      <c r="Q82" s="3"/>
      <c r="R82" s="8"/>
      <c r="S82" s="8"/>
      <c r="T82" s="8"/>
      <c r="U82" s="8"/>
      <c r="V82" s="8"/>
      <c r="W82" s="8"/>
      <c r="X82" s="8"/>
      <c r="Y82" s="307"/>
      <c r="Z82" s="12"/>
      <c r="AA82" s="14"/>
      <c r="AB82" s="3"/>
      <c r="AC82" s="3"/>
      <c r="AD82" s="544"/>
      <c r="AE82" s="544"/>
      <c r="AF82" s="544"/>
      <c r="AG82" s="544"/>
      <c r="AH82" s="544"/>
      <c r="AI82" s="544"/>
      <c r="AJ82" s="544"/>
      <c r="AK82" s="544"/>
      <c r="AL82" s="544"/>
      <c r="AM82" s="544"/>
      <c r="AN82" s="544"/>
      <c r="AO82" s="544"/>
      <c r="AP82" s="544"/>
      <c r="AQ82" s="13"/>
      <c r="AR82" s="1"/>
    </row>
    <row r="83" spans="1:44">
      <c r="A83" s="550"/>
      <c r="B83" s="230"/>
      <c r="C83" s="10" t="s">
        <v>400</v>
      </c>
      <c r="D83" s="10"/>
      <c r="E83" s="3"/>
      <c r="F83" s="3"/>
      <c r="G83" s="3"/>
      <c r="H83" s="3"/>
      <c r="I83" s="3"/>
      <c r="J83" s="3"/>
      <c r="K83" s="3"/>
      <c r="L83" s="3"/>
      <c r="M83" s="231" t="s">
        <v>401</v>
      </c>
      <c r="N83" s="546">
        <v>0</v>
      </c>
      <c r="O83" s="547"/>
      <c r="P83" s="547"/>
      <c r="Q83" s="548"/>
      <c r="R83" s="8"/>
      <c r="S83" s="8"/>
      <c r="T83" s="8"/>
      <c r="U83" s="8"/>
      <c r="V83" s="8"/>
      <c r="W83" s="8"/>
      <c r="X83" s="8"/>
      <c r="Y83" s="3"/>
      <c r="Z83" s="11" t="s">
        <v>46</v>
      </c>
      <c r="AA83" s="546">
        <v>0</v>
      </c>
      <c r="AB83" s="547"/>
      <c r="AC83" s="547"/>
      <c r="AD83" s="548"/>
      <c r="AE83" s="3"/>
      <c r="AF83" s="3"/>
      <c r="AG83" s="3"/>
      <c r="AH83" s="3"/>
      <c r="AI83" s="3"/>
      <c r="AJ83" s="3"/>
      <c r="AK83" s="3"/>
      <c r="AL83" s="231" t="s">
        <v>10</v>
      </c>
      <c r="AM83" s="546">
        <v>0</v>
      </c>
      <c r="AN83" s="547"/>
      <c r="AO83" s="547"/>
      <c r="AP83" s="548"/>
      <c r="AQ83" s="13"/>
      <c r="AR83" s="1"/>
    </row>
    <row r="84" spans="1:44">
      <c r="A84" s="550"/>
      <c r="B84" s="230"/>
      <c r="C84" s="306"/>
      <c r="D84" s="6"/>
      <c r="E84" s="6"/>
      <c r="F84" s="6"/>
      <c r="G84" s="6"/>
      <c r="H84" s="6"/>
      <c r="I84" s="6"/>
      <c r="J84" s="544"/>
      <c r="K84" s="544"/>
      <c r="L84" s="544"/>
      <c r="M84" s="544"/>
      <c r="N84" s="3"/>
      <c r="O84" s="3"/>
      <c r="P84" s="3"/>
      <c r="Q84" s="3"/>
      <c r="R84" s="8"/>
      <c r="S84" s="8"/>
      <c r="T84" s="8"/>
      <c r="U84" s="8"/>
      <c r="V84" s="8"/>
      <c r="W84" s="8"/>
      <c r="X84" s="8"/>
      <c r="Y84" s="307"/>
      <c r="Z84" s="12"/>
      <c r="AA84" s="14"/>
      <c r="AB84" s="3"/>
      <c r="AC84" s="3"/>
      <c r="AD84" s="544"/>
      <c r="AE84" s="544"/>
      <c r="AF84" s="544"/>
      <c r="AG84" s="544"/>
      <c r="AH84" s="544"/>
      <c r="AI84" s="544"/>
      <c r="AJ84" s="544"/>
      <c r="AK84" s="544"/>
      <c r="AL84" s="544"/>
      <c r="AM84" s="545"/>
      <c r="AN84" s="545"/>
      <c r="AO84" s="545"/>
      <c r="AP84" s="545"/>
      <c r="AQ84" s="13"/>
      <c r="AR84" s="1"/>
    </row>
    <row r="85" spans="1:44">
      <c r="A85" s="550"/>
      <c r="B85" s="230"/>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13"/>
      <c r="AR85" s="1"/>
    </row>
    <row r="86" spans="1:44">
      <c r="A86" s="550"/>
      <c r="B86" s="4"/>
      <c r="C86" s="324" t="s">
        <v>339</v>
      </c>
      <c r="D86" s="325"/>
      <c r="E86" s="325"/>
      <c r="F86" s="325"/>
      <c r="G86" s="325"/>
      <c r="H86" s="325"/>
      <c r="I86" s="325"/>
      <c r="J86" s="325"/>
      <c r="K86" s="325"/>
      <c r="L86" s="325"/>
      <c r="M86" s="325"/>
      <c r="N86" s="325"/>
      <c r="O86" s="325"/>
      <c r="P86" s="325"/>
      <c r="Q86" s="325"/>
      <c r="R86" s="325"/>
      <c r="S86" s="325"/>
      <c r="T86" s="325"/>
      <c r="U86" s="557" t="s">
        <v>257</v>
      </c>
      <c r="V86" s="544"/>
      <c r="W86" s="544"/>
      <c r="X86" s="544"/>
      <c r="Y86" s="544"/>
      <c r="Z86" s="544"/>
      <c r="AA86" s="544"/>
      <c r="AB86" s="544"/>
      <c r="AC86" s="3"/>
      <c r="AD86" s="3"/>
      <c r="AE86" s="3"/>
      <c r="AF86" s="15"/>
      <c r="AG86" s="16"/>
      <c r="AH86" s="16"/>
      <c r="AJ86" s="3"/>
      <c r="AK86" s="3"/>
      <c r="AL86" s="3"/>
      <c r="AM86" s="8"/>
      <c r="AN86" s="8"/>
      <c r="AO86" s="8"/>
      <c r="AP86" s="8"/>
      <c r="AQ86" s="17"/>
      <c r="AR86" s="1"/>
    </row>
    <row r="87" spans="1:44">
      <c r="A87" s="550"/>
      <c r="B87" s="4"/>
      <c r="C87" s="558" t="s">
        <v>340</v>
      </c>
      <c r="D87" s="559"/>
      <c r="E87" s="559"/>
      <c r="F87" s="559"/>
      <c r="G87" s="559"/>
      <c r="H87" s="559"/>
      <c r="I87" s="559"/>
      <c r="J87" s="559"/>
      <c r="K87" s="559"/>
      <c r="L87" s="559"/>
      <c r="M87" s="559"/>
      <c r="N87" s="559"/>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60"/>
      <c r="AM87" s="561">
        <v>0</v>
      </c>
      <c r="AN87" s="562"/>
      <c r="AO87" s="562"/>
      <c r="AP87" s="563"/>
      <c r="AQ87" s="18"/>
      <c r="AR87" s="1"/>
    </row>
    <row r="88" spans="1:44">
      <c r="A88" s="550"/>
      <c r="B88" s="4"/>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18"/>
      <c r="AR88" s="1"/>
    </row>
    <row r="89" spans="1:44">
      <c r="A89" s="550"/>
      <c r="B89" s="4"/>
      <c r="C89" s="555" t="s">
        <v>394</v>
      </c>
      <c r="D89" s="556"/>
      <c r="E89" s="556"/>
      <c r="F89" s="556"/>
      <c r="G89" s="556"/>
      <c r="H89" s="556"/>
      <c r="I89" s="556"/>
      <c r="J89" s="556"/>
      <c r="K89" s="556"/>
      <c r="L89" s="556"/>
      <c r="M89" s="556"/>
      <c r="N89" s="556"/>
      <c r="O89" s="556"/>
      <c r="P89" s="556"/>
      <c r="Q89" s="556"/>
      <c r="R89" s="556"/>
      <c r="S89" s="556"/>
      <c r="T89" s="556"/>
      <c r="U89" s="556"/>
      <c r="V89" s="556"/>
      <c r="W89" s="556"/>
      <c r="X89" s="19"/>
      <c r="Y89" s="20"/>
      <c r="Z89" s="20"/>
      <c r="AA89" s="20"/>
      <c r="AB89" s="20"/>
      <c r="AC89" s="20"/>
      <c r="AD89" s="20"/>
      <c r="AE89" s="20"/>
      <c r="AF89" s="20"/>
      <c r="AG89" s="20"/>
      <c r="AH89" s="20"/>
      <c r="AI89" s="20"/>
      <c r="AJ89" s="20"/>
      <c r="AK89" s="20"/>
      <c r="AL89" s="20"/>
      <c r="AM89" s="20"/>
      <c r="AN89" s="20"/>
      <c r="AO89" s="20"/>
      <c r="AP89" s="20"/>
      <c r="AQ89" s="18"/>
      <c r="AR89" s="1"/>
    </row>
    <row r="90" spans="1:44">
      <c r="A90" s="550"/>
      <c r="B90" s="4"/>
      <c r="C90" s="564" t="s">
        <v>402</v>
      </c>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6"/>
      <c r="AQ90" s="18"/>
      <c r="AR90" s="1"/>
    </row>
    <row r="91" spans="1:44">
      <c r="A91" s="550"/>
      <c r="B91" s="4"/>
      <c r="C91" s="567"/>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568"/>
      <c r="AM91" s="568"/>
      <c r="AN91" s="568"/>
      <c r="AO91" s="568"/>
      <c r="AP91" s="569"/>
      <c r="AQ91" s="18"/>
      <c r="AR91" s="1"/>
    </row>
    <row r="92" spans="1:44">
      <c r="A92" s="550"/>
      <c r="B92" s="4"/>
      <c r="C92" s="567"/>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9"/>
      <c r="AQ92" s="18"/>
      <c r="AR92" s="1"/>
    </row>
    <row r="93" spans="1:44">
      <c r="A93" s="550"/>
      <c r="B93" s="4"/>
      <c r="C93" s="567"/>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9"/>
      <c r="AQ93" s="18"/>
      <c r="AR93" s="1"/>
    </row>
    <row r="94" spans="1:44">
      <c r="A94" s="550"/>
      <c r="B94" s="4"/>
      <c r="C94" s="567"/>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9"/>
      <c r="AQ94" s="18"/>
      <c r="AR94" s="1"/>
    </row>
    <row r="95" spans="1:44">
      <c r="A95" s="550"/>
      <c r="B95" s="4"/>
      <c r="C95" s="567"/>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568"/>
      <c r="AM95" s="568"/>
      <c r="AN95" s="568"/>
      <c r="AO95" s="568"/>
      <c r="AP95" s="569"/>
      <c r="AQ95" s="246"/>
      <c r="AR95" s="1"/>
    </row>
    <row r="96" spans="1:44">
      <c r="A96" s="550"/>
      <c r="B96" s="2"/>
      <c r="C96" s="567"/>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9"/>
      <c r="AQ96" s="246"/>
      <c r="AR96" s="1"/>
    </row>
    <row r="97" spans="1:44">
      <c r="A97" s="550"/>
      <c r="B97" s="2"/>
      <c r="C97" s="570"/>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571"/>
      <c r="AM97" s="571"/>
      <c r="AN97" s="571"/>
      <c r="AO97" s="571"/>
      <c r="AP97" s="572"/>
      <c r="AQ97" s="18"/>
      <c r="AR97" s="1"/>
    </row>
    <row r="98" spans="1:44">
      <c r="A98" s="550"/>
      <c r="B98" s="2"/>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18"/>
      <c r="AR98" s="1"/>
    </row>
    <row r="99" spans="1:44">
      <c r="A99" s="550"/>
      <c r="B99" s="2"/>
      <c r="C99" s="492" t="s">
        <v>403</v>
      </c>
      <c r="D99" s="492"/>
      <c r="E99" s="492"/>
      <c r="F99" s="492"/>
      <c r="G99" s="492"/>
      <c r="H99" s="492"/>
      <c r="I99" s="492"/>
      <c r="J99" s="492"/>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18"/>
      <c r="AR99" s="1"/>
    </row>
    <row r="100" spans="1:44" ht="9" customHeight="1">
      <c r="A100" s="550"/>
      <c r="B100" s="2"/>
      <c r="C100" s="493"/>
      <c r="D100" s="494"/>
      <c r="E100" s="494"/>
      <c r="F100" s="494"/>
      <c r="G100" s="494"/>
      <c r="H100" s="494"/>
      <c r="I100" s="494"/>
      <c r="J100" s="49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5"/>
      <c r="AQ100" s="18"/>
      <c r="AR100" s="1"/>
    </row>
    <row r="101" spans="1:44" ht="15" customHeight="1">
      <c r="A101" s="550"/>
      <c r="B101" s="2"/>
      <c r="C101" s="497"/>
      <c r="D101" s="573" t="s">
        <v>404</v>
      </c>
      <c r="E101" s="573"/>
      <c r="F101" s="573"/>
      <c r="G101" s="573"/>
      <c r="H101" s="573"/>
      <c r="I101" s="573"/>
      <c r="J101" s="573"/>
      <c r="K101" s="573"/>
      <c r="L101" s="573"/>
      <c r="M101" s="573"/>
      <c r="N101" s="573"/>
      <c r="O101" s="496"/>
      <c r="P101" s="496"/>
      <c r="Q101" s="491"/>
      <c r="R101" s="491"/>
      <c r="S101" s="491"/>
      <c r="T101" s="491"/>
      <c r="U101" s="491"/>
      <c r="V101" s="491"/>
      <c r="W101" s="491"/>
      <c r="X101" s="491"/>
      <c r="Y101" s="491"/>
      <c r="Z101" s="491" t="s">
        <v>405</v>
      </c>
      <c r="AA101" s="495"/>
      <c r="AB101" s="491"/>
      <c r="AC101" s="495"/>
      <c r="AD101" s="491"/>
      <c r="AE101" s="491"/>
      <c r="AF101" s="495"/>
      <c r="AG101" s="491"/>
      <c r="AH101" s="491"/>
      <c r="AI101" s="491"/>
      <c r="AJ101" s="491"/>
      <c r="AK101" s="491"/>
      <c r="AL101" s="491"/>
      <c r="AM101" s="491"/>
      <c r="AN101" s="491"/>
      <c r="AO101" s="491"/>
      <c r="AP101" s="487"/>
      <c r="AQ101" s="18"/>
      <c r="AR101" s="1"/>
    </row>
    <row r="102" spans="1:44">
      <c r="A102" s="550"/>
      <c r="B102" s="2"/>
      <c r="C102" s="486"/>
      <c r="D102" s="573"/>
      <c r="E102" s="573"/>
      <c r="F102" s="573"/>
      <c r="G102" s="573"/>
      <c r="H102" s="573"/>
      <c r="I102" s="573"/>
      <c r="J102" s="573"/>
      <c r="K102" s="573"/>
      <c r="L102" s="573"/>
      <c r="M102" s="573"/>
      <c r="N102" s="573"/>
      <c r="O102" s="496"/>
      <c r="P102" s="496"/>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87"/>
      <c r="AQ102" s="18"/>
      <c r="AR102" s="1"/>
    </row>
    <row r="103" spans="1:44">
      <c r="A103" s="550"/>
      <c r="B103" s="2"/>
      <c r="C103" s="486"/>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87"/>
      <c r="AQ103" s="18"/>
      <c r="AR103" s="1"/>
    </row>
    <row r="104" spans="1:44">
      <c r="A104" s="550"/>
      <c r="B104" s="2"/>
      <c r="C104" s="486"/>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87"/>
      <c r="AQ104" s="18"/>
      <c r="AR104" s="1"/>
    </row>
    <row r="105" spans="1:44">
      <c r="A105" s="550"/>
      <c r="B105" s="2"/>
      <c r="C105" s="486"/>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87"/>
      <c r="AQ105" s="18"/>
      <c r="AR105" s="1"/>
    </row>
    <row r="106" spans="1:44">
      <c r="A106" s="550"/>
      <c r="B106" s="2"/>
      <c r="C106" s="486" t="s">
        <v>406</v>
      </c>
      <c r="D106" s="491"/>
      <c r="E106" s="491"/>
      <c r="F106" s="491"/>
      <c r="G106" s="491"/>
      <c r="H106" s="491"/>
      <c r="I106" s="491"/>
      <c r="J106" s="491"/>
      <c r="K106" s="491"/>
      <c r="L106" s="491"/>
      <c r="M106" s="491"/>
      <c r="N106" s="491" t="s">
        <v>407</v>
      </c>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87"/>
      <c r="AQ106" s="18"/>
      <c r="AR106" s="1"/>
    </row>
    <row r="107" spans="1:44">
      <c r="A107" s="550"/>
      <c r="B107" s="2"/>
      <c r="C107" s="488"/>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489"/>
      <c r="AL107" s="489"/>
      <c r="AM107" s="489"/>
      <c r="AN107" s="489"/>
      <c r="AO107" s="489"/>
      <c r="AP107" s="490"/>
      <c r="AQ107" s="18"/>
      <c r="AR107" s="1"/>
    </row>
    <row r="108" spans="1:44" ht="15.75" thickBot="1">
      <c r="A108" s="55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21"/>
      <c r="AR108" s="1"/>
    </row>
    <row r="109" spans="1:44">
      <c r="A109" s="549" t="s">
        <v>252</v>
      </c>
      <c r="B109" s="586" t="s">
        <v>47</v>
      </c>
      <c r="C109" s="586"/>
      <c r="D109" s="586"/>
      <c r="E109" s="586"/>
      <c r="F109" s="586"/>
      <c r="G109" s="586"/>
      <c r="H109" s="586"/>
      <c r="I109" s="586"/>
      <c r="J109" s="586"/>
      <c r="K109" s="586"/>
      <c r="L109" s="586"/>
      <c r="M109" s="587"/>
      <c r="N109" s="588" t="s">
        <v>48</v>
      </c>
      <c r="O109" s="586"/>
      <c r="P109" s="586"/>
      <c r="Q109" s="586"/>
      <c r="R109" s="586"/>
      <c r="S109" s="586"/>
      <c r="T109" s="586"/>
      <c r="U109" s="586"/>
      <c r="V109" s="586"/>
      <c r="W109" s="586"/>
      <c r="X109" s="586"/>
      <c r="Y109" s="586"/>
      <c r="Z109" s="586"/>
      <c r="AA109" s="586"/>
      <c r="AB109" s="586"/>
      <c r="AC109" s="586"/>
      <c r="AD109" s="586"/>
      <c r="AE109" s="586"/>
      <c r="AF109" s="587"/>
      <c r="AG109" s="586" t="s">
        <v>2</v>
      </c>
      <c r="AH109" s="586" t="s">
        <v>2</v>
      </c>
      <c r="AI109" s="586"/>
      <c r="AJ109" s="586"/>
      <c r="AK109" s="586"/>
      <c r="AL109" s="586"/>
      <c r="AM109" s="586"/>
      <c r="AN109" s="586"/>
      <c r="AO109" s="586"/>
      <c r="AP109" s="586"/>
      <c r="AQ109" s="586"/>
      <c r="AR109" s="1"/>
    </row>
    <row r="110" spans="1:44" ht="15" customHeight="1">
      <c r="A110" s="550"/>
      <c r="B110" s="582" t="s">
        <v>49</v>
      </c>
      <c r="C110" s="582"/>
      <c r="D110" s="580" t="s">
        <v>341</v>
      </c>
      <c r="E110" s="580"/>
      <c r="F110" s="580"/>
      <c r="G110" s="580"/>
      <c r="H110" s="580"/>
      <c r="I110" s="580"/>
      <c r="J110" s="580"/>
      <c r="K110" s="580"/>
      <c r="L110" s="580"/>
      <c r="M110" s="581"/>
      <c r="N110" s="582" t="s">
        <v>50</v>
      </c>
      <c r="O110" s="582"/>
      <c r="P110" s="580" t="s">
        <v>342</v>
      </c>
      <c r="Q110" s="580"/>
      <c r="R110" s="580"/>
      <c r="S110" s="580"/>
      <c r="T110" s="580"/>
      <c r="U110" s="580"/>
      <c r="V110" s="580"/>
      <c r="W110" s="580"/>
      <c r="X110" s="580"/>
      <c r="Y110" s="580"/>
      <c r="Z110" s="580"/>
      <c r="AA110" s="580"/>
      <c r="AB110" s="580"/>
      <c r="AC110" s="580"/>
      <c r="AD110" s="580"/>
      <c r="AE110" s="580"/>
      <c r="AF110" s="581"/>
      <c r="AG110" s="582" t="s">
        <v>51</v>
      </c>
      <c r="AH110" s="582"/>
      <c r="AI110" s="580" t="s">
        <v>259</v>
      </c>
      <c r="AJ110" s="580"/>
      <c r="AK110" s="580"/>
      <c r="AL110" s="580"/>
      <c r="AM110" s="580"/>
      <c r="AN110" s="580"/>
      <c r="AO110" s="580"/>
      <c r="AP110" s="580"/>
      <c r="AQ110" s="583"/>
      <c r="AR110" s="1"/>
    </row>
    <row r="111" spans="1:44" ht="15" customHeight="1">
      <c r="A111" s="550"/>
      <c r="B111" s="582"/>
      <c r="C111" s="582"/>
      <c r="D111" s="580"/>
      <c r="E111" s="580"/>
      <c r="F111" s="580"/>
      <c r="G111" s="580"/>
      <c r="H111" s="580"/>
      <c r="I111" s="580"/>
      <c r="J111" s="580"/>
      <c r="K111" s="580"/>
      <c r="L111" s="580"/>
      <c r="M111" s="581"/>
      <c r="N111" s="582"/>
      <c r="O111" s="582"/>
      <c r="P111" s="580"/>
      <c r="Q111" s="580"/>
      <c r="R111" s="580"/>
      <c r="S111" s="580"/>
      <c r="T111" s="580"/>
      <c r="U111" s="580"/>
      <c r="V111" s="580"/>
      <c r="W111" s="580"/>
      <c r="X111" s="580"/>
      <c r="Y111" s="580"/>
      <c r="Z111" s="580"/>
      <c r="AA111" s="580"/>
      <c r="AB111" s="580"/>
      <c r="AC111" s="580"/>
      <c r="AD111" s="580"/>
      <c r="AE111" s="580"/>
      <c r="AF111" s="581"/>
      <c r="AG111" s="582"/>
      <c r="AH111" s="582"/>
      <c r="AI111" s="580"/>
      <c r="AJ111" s="580"/>
      <c r="AK111" s="580"/>
      <c r="AL111" s="580"/>
      <c r="AM111" s="580"/>
      <c r="AN111" s="580"/>
      <c r="AO111" s="580"/>
      <c r="AP111" s="580"/>
      <c r="AQ111" s="583"/>
      <c r="AR111" s="1"/>
    </row>
    <row r="112" spans="1:44">
      <c r="A112" s="550"/>
      <c r="B112" s="4"/>
      <c r="C112" s="22"/>
      <c r="D112" s="2"/>
      <c r="E112" s="2"/>
      <c r="F112" s="2"/>
      <c r="G112" s="2"/>
      <c r="H112" s="2"/>
      <c r="I112" s="2"/>
      <c r="J112" s="2"/>
      <c r="K112" s="2"/>
      <c r="L112" s="2"/>
      <c r="M112" s="9"/>
      <c r="N112" s="582" t="s">
        <v>52</v>
      </c>
      <c r="O112" s="582"/>
      <c r="P112" s="584" t="s">
        <v>343</v>
      </c>
      <c r="Q112" s="584"/>
      <c r="R112" s="584"/>
      <c r="S112" s="584"/>
      <c r="T112" s="584"/>
      <c r="U112" s="584"/>
      <c r="V112" s="584"/>
      <c r="W112" s="584"/>
      <c r="X112" s="584"/>
      <c r="Y112" s="584"/>
      <c r="Z112" s="584"/>
      <c r="AA112" s="584"/>
      <c r="AB112" s="584"/>
      <c r="AC112" s="584"/>
      <c r="AD112" s="584"/>
      <c r="AE112" s="584"/>
      <c r="AF112" s="585"/>
      <c r="AG112" s="23"/>
      <c r="AH112" s="2"/>
      <c r="AI112" s="2"/>
      <c r="AJ112" s="2"/>
      <c r="AK112" s="2"/>
      <c r="AL112" s="2"/>
      <c r="AM112" s="2"/>
      <c r="AN112" s="2"/>
      <c r="AO112" s="2"/>
      <c r="AP112" s="2"/>
      <c r="AQ112" s="18"/>
      <c r="AR112" s="1"/>
    </row>
    <row r="113" spans="1:44">
      <c r="A113" s="550"/>
      <c r="B113" s="2"/>
      <c r="C113" s="22"/>
      <c r="D113" s="2"/>
      <c r="E113" s="2"/>
      <c r="F113" s="2"/>
      <c r="G113" s="24"/>
      <c r="H113" s="2"/>
      <c r="I113" s="2"/>
      <c r="J113" s="2"/>
      <c r="K113" s="2"/>
      <c r="L113" s="2"/>
      <c r="M113" s="9"/>
      <c r="N113" s="2"/>
      <c r="O113" s="2"/>
      <c r="P113" s="2"/>
      <c r="Q113" s="2"/>
      <c r="R113" s="2"/>
      <c r="S113" s="24"/>
      <c r="T113" s="2"/>
      <c r="U113" s="2"/>
      <c r="V113" s="2"/>
      <c r="W113" s="2"/>
      <c r="X113" s="2"/>
      <c r="Y113" s="2"/>
      <c r="Z113" s="2"/>
      <c r="AA113" s="2"/>
      <c r="AB113" s="2"/>
      <c r="AC113" s="2"/>
      <c r="AD113" s="2"/>
      <c r="AE113" s="2"/>
      <c r="AF113" s="9"/>
      <c r="AG113" s="2"/>
      <c r="AH113" s="22"/>
      <c r="AI113" s="2"/>
      <c r="AJ113" s="2"/>
      <c r="AK113" s="2"/>
      <c r="AL113" s="24"/>
      <c r="AM113" s="2"/>
      <c r="AN113" s="2"/>
      <c r="AO113" s="2"/>
      <c r="AP113" s="2"/>
      <c r="AQ113" s="18"/>
      <c r="AR113" s="1"/>
    </row>
    <row r="114" spans="1:44" ht="15" customHeight="1">
      <c r="A114" s="550"/>
      <c r="B114" s="589" t="s">
        <v>53</v>
      </c>
      <c r="C114" s="590"/>
      <c r="D114" s="590"/>
      <c r="E114" s="590"/>
      <c r="F114" s="25"/>
      <c r="G114" s="2"/>
      <c r="H114" s="2"/>
      <c r="I114" s="2"/>
      <c r="J114" s="2"/>
      <c r="K114" s="2"/>
      <c r="L114" s="2"/>
      <c r="M114" s="9"/>
      <c r="N114" s="591" t="s">
        <v>53</v>
      </c>
      <c r="O114" s="592"/>
      <c r="P114" s="592"/>
      <c r="Q114" s="592"/>
      <c r="R114" s="26"/>
      <c r="S114" s="2"/>
      <c r="T114" s="2"/>
      <c r="U114" s="2"/>
      <c r="V114" s="2"/>
      <c r="W114" s="2"/>
      <c r="X114" s="2"/>
      <c r="Y114" s="2"/>
      <c r="Z114" s="2"/>
      <c r="AA114" s="2"/>
      <c r="AB114" s="2"/>
      <c r="AC114" s="2"/>
      <c r="AD114" s="2"/>
      <c r="AE114" s="2"/>
      <c r="AF114" s="9"/>
      <c r="AG114" s="590" t="s">
        <v>53</v>
      </c>
      <c r="AH114" s="590"/>
      <c r="AI114" s="590"/>
      <c r="AJ114" s="590"/>
      <c r="AK114" s="25"/>
      <c r="AL114" s="2"/>
      <c r="AM114" s="2"/>
      <c r="AN114" s="2"/>
      <c r="AO114" s="2"/>
      <c r="AP114" s="2"/>
      <c r="AQ114" s="18"/>
      <c r="AR114" s="1"/>
    </row>
    <row r="115" spans="1:44">
      <c r="A115" s="550"/>
      <c r="B115" s="589"/>
      <c r="C115" s="590"/>
      <c r="D115" s="590"/>
      <c r="E115" s="590"/>
      <c r="F115" s="26"/>
      <c r="G115" s="2"/>
      <c r="H115" s="2"/>
      <c r="I115" s="2"/>
      <c r="J115" s="2"/>
      <c r="K115" s="2"/>
      <c r="L115" s="2"/>
      <c r="M115" s="9"/>
      <c r="N115" s="591"/>
      <c r="O115" s="592"/>
      <c r="P115" s="592"/>
      <c r="Q115" s="592"/>
      <c r="R115" s="27"/>
      <c r="S115" s="2"/>
      <c r="T115" s="2"/>
      <c r="U115" s="2"/>
      <c r="V115" s="2"/>
      <c r="W115" s="2"/>
      <c r="X115" s="2"/>
      <c r="Y115" s="2"/>
      <c r="Z115" s="2"/>
      <c r="AA115" s="2"/>
      <c r="AB115" s="2"/>
      <c r="AC115" s="2"/>
      <c r="AD115" s="2"/>
      <c r="AE115" s="2"/>
      <c r="AF115" s="9"/>
      <c r="AG115" s="590"/>
      <c r="AH115" s="590"/>
      <c r="AI115" s="590"/>
      <c r="AJ115" s="590"/>
      <c r="AK115" s="26"/>
      <c r="AL115" s="2"/>
      <c r="AM115" s="2"/>
      <c r="AN115" s="2"/>
      <c r="AO115" s="2"/>
      <c r="AP115" s="2"/>
      <c r="AQ115" s="18"/>
      <c r="AR115" s="1"/>
    </row>
    <row r="116" spans="1:44">
      <c r="A116" s="550"/>
      <c r="B116" s="28"/>
      <c r="C116" s="28"/>
      <c r="D116" s="28"/>
      <c r="E116" s="28"/>
      <c r="F116" s="26"/>
      <c r="G116" s="2"/>
      <c r="H116" s="2"/>
      <c r="I116" s="2"/>
      <c r="J116" s="2"/>
      <c r="K116" s="2"/>
      <c r="L116" s="2"/>
      <c r="M116" s="9"/>
      <c r="N116" s="2"/>
      <c r="O116" s="2"/>
      <c r="P116" s="2"/>
      <c r="Q116" s="2"/>
      <c r="R116" s="26"/>
      <c r="S116" s="2"/>
      <c r="T116" s="2"/>
      <c r="U116" s="2"/>
      <c r="V116" s="2"/>
      <c r="W116" s="2"/>
      <c r="X116" s="2"/>
      <c r="Y116" s="2"/>
      <c r="Z116" s="2"/>
      <c r="AA116" s="2"/>
      <c r="AB116" s="2"/>
      <c r="AC116" s="2"/>
      <c r="AD116" s="2"/>
      <c r="AE116" s="2"/>
      <c r="AF116" s="9"/>
      <c r="AG116" s="28"/>
      <c r="AH116" s="28"/>
      <c r="AI116" s="28"/>
      <c r="AJ116" s="28"/>
      <c r="AK116" s="26"/>
      <c r="AL116" s="2"/>
      <c r="AM116" s="2"/>
      <c r="AN116" s="2"/>
      <c r="AO116" s="2"/>
      <c r="AP116" s="2"/>
      <c r="AQ116" s="18"/>
      <c r="AR116" s="1"/>
    </row>
    <row r="117" spans="1:44">
      <c r="A117" s="550"/>
      <c r="B117" s="29"/>
      <c r="C117" s="30"/>
      <c r="D117" s="29"/>
      <c r="E117" s="29"/>
      <c r="F117" s="26"/>
      <c r="G117" s="2"/>
      <c r="H117" s="2"/>
      <c r="I117" s="2"/>
      <c r="J117" s="2"/>
      <c r="K117" s="2"/>
      <c r="L117" s="2"/>
      <c r="M117" s="9"/>
      <c r="N117" s="2"/>
      <c r="O117" s="2"/>
      <c r="P117" s="2"/>
      <c r="Q117" s="2"/>
      <c r="R117" s="26"/>
      <c r="S117" s="2"/>
      <c r="T117" s="2"/>
      <c r="U117" s="2"/>
      <c r="V117" s="2"/>
      <c r="W117" s="2"/>
      <c r="X117" s="2"/>
      <c r="Y117" s="2"/>
      <c r="Z117" s="2"/>
      <c r="AA117" s="2"/>
      <c r="AB117" s="2"/>
      <c r="AC117" s="2"/>
      <c r="AD117" s="2"/>
      <c r="AE117" s="2"/>
      <c r="AF117" s="9"/>
      <c r="AG117" s="29"/>
      <c r="AH117" s="30"/>
      <c r="AI117" s="29"/>
      <c r="AJ117" s="29"/>
      <c r="AK117" s="335"/>
      <c r="AL117" s="23"/>
      <c r="AM117" s="2"/>
      <c r="AN117" s="2"/>
      <c r="AO117" s="2"/>
      <c r="AP117" s="2"/>
      <c r="AQ117" s="18"/>
      <c r="AR117" s="1"/>
    </row>
    <row r="118" spans="1:44">
      <c r="A118" s="550"/>
      <c r="B118" s="29"/>
      <c r="C118" s="30"/>
      <c r="D118" s="29"/>
      <c r="E118" s="29"/>
      <c r="F118" s="2"/>
      <c r="G118" s="31"/>
      <c r="H118" s="2"/>
      <c r="I118" s="2"/>
      <c r="J118" s="2"/>
      <c r="K118" s="2"/>
      <c r="L118" s="2"/>
      <c r="M118" s="9"/>
      <c r="N118" s="2"/>
      <c r="O118" s="2"/>
      <c r="P118" s="2"/>
      <c r="Q118" s="2"/>
      <c r="R118" s="9"/>
      <c r="S118" s="2"/>
      <c r="T118" s="2"/>
      <c r="U118" s="2"/>
      <c r="V118" s="2"/>
      <c r="W118" s="2"/>
      <c r="X118" s="2"/>
      <c r="Y118" s="2"/>
      <c r="Z118" s="2"/>
      <c r="AA118" s="2"/>
      <c r="AB118" s="2"/>
      <c r="AC118" s="2"/>
      <c r="AD118" s="2"/>
      <c r="AE118" s="2"/>
      <c r="AF118" s="9"/>
      <c r="AG118" s="29"/>
      <c r="AH118" s="30"/>
      <c r="AI118" s="29"/>
      <c r="AJ118" s="29"/>
      <c r="AK118" s="2"/>
      <c r="AL118" s="23"/>
      <c r="AM118" s="2"/>
      <c r="AN118" s="2"/>
      <c r="AO118" s="2"/>
      <c r="AP118" s="2"/>
      <c r="AQ118" s="18"/>
      <c r="AR118" s="1"/>
    </row>
    <row r="119" spans="1:44">
      <c r="A119" s="550"/>
      <c r="B119" s="29"/>
      <c r="C119" s="30"/>
      <c r="D119" s="29"/>
      <c r="E119" s="29"/>
      <c r="F119" s="2"/>
      <c r="G119" s="2"/>
      <c r="H119" s="2"/>
      <c r="I119" s="2"/>
      <c r="J119" s="2"/>
      <c r="K119" s="2"/>
      <c r="L119" s="2"/>
      <c r="M119" s="9"/>
      <c r="N119" s="2"/>
      <c r="O119" s="2"/>
      <c r="P119" s="2"/>
      <c r="Q119" s="2"/>
      <c r="R119" s="2"/>
      <c r="S119" s="23"/>
      <c r="T119" s="2"/>
      <c r="U119" s="2"/>
      <c r="V119" s="2"/>
      <c r="W119" s="2"/>
      <c r="X119" s="2"/>
      <c r="Y119" s="2"/>
      <c r="Z119" s="2"/>
      <c r="AA119" s="2"/>
      <c r="AB119" s="2"/>
      <c r="AC119" s="2"/>
      <c r="AD119" s="2"/>
      <c r="AE119" s="2"/>
      <c r="AF119" s="9"/>
      <c r="AG119" s="2"/>
      <c r="AH119" s="2"/>
      <c r="AI119" s="2"/>
      <c r="AJ119" s="2"/>
      <c r="AK119" s="29"/>
      <c r="AL119" s="336"/>
      <c r="AM119" s="29"/>
      <c r="AN119" s="29"/>
      <c r="AO119" s="2"/>
      <c r="AP119" s="2"/>
      <c r="AQ119" s="18"/>
      <c r="AR119" s="1"/>
    </row>
    <row r="120" spans="1:44">
      <c r="A120" s="550"/>
      <c r="B120" s="29"/>
      <c r="C120" s="30"/>
      <c r="D120" s="29"/>
      <c r="E120" s="29"/>
      <c r="F120" s="2"/>
      <c r="G120" s="2"/>
      <c r="H120" s="2"/>
      <c r="I120" s="2"/>
      <c r="J120" s="2"/>
      <c r="K120" s="2"/>
      <c r="L120" s="2"/>
      <c r="M120" s="9"/>
      <c r="N120" s="2"/>
      <c r="O120" s="2"/>
      <c r="P120" s="2"/>
      <c r="Q120" s="2"/>
      <c r="R120" s="2"/>
      <c r="S120" s="334"/>
      <c r="T120" s="2"/>
      <c r="U120" s="2"/>
      <c r="V120" s="2"/>
      <c r="W120" s="2"/>
      <c r="X120" s="2"/>
      <c r="Y120" s="2"/>
      <c r="Z120" s="2"/>
      <c r="AA120" s="2"/>
      <c r="AB120" s="2"/>
      <c r="AC120" s="2"/>
      <c r="AD120" s="2"/>
      <c r="AE120" s="2"/>
      <c r="AF120" s="9"/>
      <c r="AG120" s="2"/>
      <c r="AH120" s="2"/>
      <c r="AI120" s="2"/>
      <c r="AJ120" s="2"/>
      <c r="AK120" s="29"/>
      <c r="AL120" s="337"/>
      <c r="AM120" s="29"/>
      <c r="AN120" s="29"/>
      <c r="AO120" s="2"/>
      <c r="AP120" s="2"/>
      <c r="AQ120" s="18"/>
      <c r="AR120" s="1"/>
    </row>
    <row r="121" spans="1:44">
      <c r="A121" s="550"/>
      <c r="B121" s="28"/>
      <c r="C121" s="28"/>
      <c r="D121" s="28"/>
      <c r="E121" s="28"/>
      <c r="F121" s="2"/>
      <c r="G121" s="2"/>
      <c r="H121" s="2"/>
      <c r="I121" s="2"/>
      <c r="J121" s="2"/>
      <c r="K121" s="2"/>
      <c r="L121" s="2"/>
      <c r="M121" s="9"/>
      <c r="N121" s="2"/>
      <c r="O121" s="2"/>
      <c r="P121" s="2"/>
      <c r="Q121" s="2"/>
      <c r="R121" s="2"/>
      <c r="S121" s="31"/>
      <c r="T121" s="2"/>
      <c r="U121" s="2"/>
      <c r="V121" s="2"/>
      <c r="W121" s="2"/>
      <c r="X121" s="2"/>
      <c r="Y121" s="2"/>
      <c r="Z121" s="2"/>
      <c r="AA121" s="2"/>
      <c r="AB121" s="2"/>
      <c r="AC121" s="2"/>
      <c r="AD121" s="2"/>
      <c r="AE121" s="2"/>
      <c r="AF121" s="9"/>
      <c r="AG121" s="2"/>
      <c r="AH121" s="2"/>
      <c r="AI121" s="2"/>
      <c r="AJ121" s="2"/>
      <c r="AK121" s="2"/>
      <c r="AL121" s="2"/>
      <c r="AM121" s="2"/>
      <c r="AN121" s="2"/>
      <c r="AO121" s="2"/>
      <c r="AP121" s="2"/>
      <c r="AQ121" s="18"/>
      <c r="AR121" s="1"/>
    </row>
    <row r="122" spans="1:44">
      <c r="A122" s="550"/>
      <c r="B122" s="28"/>
      <c r="C122" s="28"/>
      <c r="D122" s="28"/>
      <c r="E122" s="28"/>
      <c r="F122" s="2"/>
      <c r="G122" s="2"/>
      <c r="H122" s="2"/>
      <c r="I122" s="2"/>
      <c r="J122" s="2"/>
      <c r="K122" s="2"/>
      <c r="L122" s="2"/>
      <c r="M122" s="9"/>
      <c r="N122" s="2"/>
      <c r="O122" s="2"/>
      <c r="P122" s="2"/>
      <c r="Q122" s="2"/>
      <c r="R122" s="2"/>
      <c r="S122" s="2"/>
      <c r="T122" s="2"/>
      <c r="U122" s="2"/>
      <c r="V122" s="2"/>
      <c r="W122" s="2"/>
      <c r="X122" s="2"/>
      <c r="Y122" s="2"/>
      <c r="Z122" s="2"/>
      <c r="AA122" s="2"/>
      <c r="AB122" s="2"/>
      <c r="AC122" s="2"/>
      <c r="AD122" s="2"/>
      <c r="AE122" s="2"/>
      <c r="AF122" s="9"/>
      <c r="AG122" s="2"/>
      <c r="AH122" s="2"/>
      <c r="AI122" s="2"/>
      <c r="AJ122" s="2"/>
      <c r="AK122" s="2"/>
      <c r="AL122" s="2"/>
      <c r="AM122" s="2"/>
      <c r="AN122" s="2"/>
      <c r="AO122" s="2"/>
      <c r="AP122" s="2"/>
      <c r="AQ122" s="18"/>
      <c r="AR122" s="1"/>
    </row>
    <row r="123" spans="1:44">
      <c r="A123" s="550"/>
      <c r="B123" s="28"/>
      <c r="C123" s="28"/>
      <c r="D123" s="28"/>
      <c r="E123" s="28"/>
      <c r="F123" s="2"/>
      <c r="G123" s="2"/>
      <c r="H123" s="2"/>
      <c r="I123" s="2"/>
      <c r="J123" s="2"/>
      <c r="K123" s="2"/>
      <c r="L123" s="2"/>
      <c r="M123" s="9"/>
      <c r="N123" s="2"/>
      <c r="O123" s="2"/>
      <c r="P123" s="2"/>
      <c r="Q123" s="2"/>
      <c r="R123" s="2"/>
      <c r="S123" s="2"/>
      <c r="T123" s="2"/>
      <c r="U123" s="2"/>
      <c r="V123" s="2"/>
      <c r="W123" s="2"/>
      <c r="X123" s="2"/>
      <c r="Y123" s="2"/>
      <c r="Z123" s="2"/>
      <c r="AA123" s="2"/>
      <c r="AB123" s="2"/>
      <c r="AC123" s="2"/>
      <c r="AD123" s="2"/>
      <c r="AE123" s="2"/>
      <c r="AF123" s="9"/>
      <c r="AG123" s="2"/>
      <c r="AH123" s="2"/>
      <c r="AI123" s="2"/>
      <c r="AJ123" s="2"/>
      <c r="AK123" s="2"/>
      <c r="AL123" s="2"/>
      <c r="AM123" s="2"/>
      <c r="AN123" s="2"/>
      <c r="AO123" s="2"/>
      <c r="AP123" s="2"/>
      <c r="AQ123" s="18"/>
      <c r="AR123" s="1"/>
    </row>
    <row r="124" spans="1:44" ht="15.75" thickBot="1">
      <c r="A124" s="550"/>
      <c r="B124" s="5"/>
      <c r="C124" s="7"/>
      <c r="D124" s="7"/>
      <c r="E124" s="7"/>
      <c r="F124" s="7"/>
      <c r="G124" s="7"/>
      <c r="H124" s="7"/>
      <c r="I124" s="7"/>
      <c r="J124" s="7"/>
      <c r="K124" s="7"/>
      <c r="L124" s="7"/>
      <c r="M124" s="32"/>
      <c r="N124" s="7"/>
      <c r="O124" s="7"/>
      <c r="P124" s="7"/>
      <c r="Q124" s="7"/>
      <c r="R124" s="7"/>
      <c r="S124" s="7"/>
      <c r="T124" s="7"/>
      <c r="U124" s="7"/>
      <c r="V124" s="7"/>
      <c r="W124" s="7"/>
      <c r="X124" s="7"/>
      <c r="Y124" s="7"/>
      <c r="Z124" s="7"/>
      <c r="AA124" s="7"/>
      <c r="AB124" s="7"/>
      <c r="AC124" s="7"/>
      <c r="AD124" s="7"/>
      <c r="AE124" s="7"/>
      <c r="AF124" s="32"/>
      <c r="AG124" s="7"/>
      <c r="AH124" s="7"/>
      <c r="AI124" s="7"/>
      <c r="AJ124" s="7"/>
      <c r="AK124" s="7"/>
      <c r="AL124" s="7"/>
      <c r="AM124" s="7"/>
      <c r="AN124" s="7"/>
      <c r="AO124" s="7"/>
      <c r="AP124" s="7"/>
      <c r="AQ124" s="21"/>
      <c r="AR124" s="1"/>
    </row>
    <row r="125" spans="1:44">
      <c r="A125" s="503" t="s">
        <v>253</v>
      </c>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110"/>
      <c r="AR125" s="1"/>
    </row>
    <row r="126" spans="1:44" ht="26.1" customHeight="1">
      <c r="A126" s="504"/>
      <c r="B126" s="28"/>
      <c r="C126" s="19" t="s">
        <v>391</v>
      </c>
      <c r="D126" s="29"/>
      <c r="E126" s="29"/>
      <c r="F126" s="29"/>
      <c r="G126" s="29"/>
      <c r="H126" s="29"/>
      <c r="I126" s="574"/>
      <c r="J126" s="575"/>
      <c r="K126" s="575"/>
      <c r="L126" s="575"/>
      <c r="M126" s="575"/>
      <c r="N126" s="575"/>
      <c r="O126" s="575"/>
      <c r="P126" s="575"/>
      <c r="Q126" s="575"/>
      <c r="R126" s="575"/>
      <c r="S126" s="575"/>
      <c r="T126" s="575"/>
      <c r="U126" s="575"/>
      <c r="V126" s="575"/>
      <c r="W126" s="575"/>
      <c r="X126" s="575"/>
      <c r="Y126" s="575"/>
      <c r="Z126" s="575"/>
      <c r="AA126" s="575"/>
      <c r="AB126" s="575"/>
      <c r="AC126" s="576"/>
      <c r="AD126" s="29"/>
      <c r="AE126" s="29"/>
      <c r="AF126" s="29"/>
      <c r="AG126" s="29"/>
      <c r="AH126" s="287" t="s">
        <v>54</v>
      </c>
      <c r="AI126" s="577"/>
      <c r="AJ126" s="578"/>
      <c r="AK126" s="578"/>
      <c r="AL126" s="578"/>
      <c r="AM126" s="578"/>
      <c r="AN126" s="578"/>
      <c r="AO126" s="578"/>
      <c r="AP126" s="579"/>
      <c r="AQ126" s="110"/>
      <c r="AR126" s="1"/>
    </row>
    <row r="127" spans="1:44">
      <c r="A127" s="504"/>
      <c r="B127" s="28"/>
      <c r="C127" s="593"/>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110"/>
      <c r="AR127" s="1"/>
    </row>
    <row r="128" spans="1:44">
      <c r="A128" s="504"/>
      <c r="B128" s="28"/>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110"/>
      <c r="AR128" s="1"/>
    </row>
    <row r="129" spans="1:44" ht="15.75" thickBot="1">
      <c r="A129" s="505"/>
      <c r="B129" s="155"/>
      <c r="C129" s="247"/>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155"/>
      <c r="AQ129" s="158"/>
      <c r="AR129" s="1"/>
    </row>
    <row r="130" spans="1:44" ht="20.100000000000001" customHeight="1">
      <c r="A130" s="33"/>
      <c r="B130" s="1"/>
      <c r="C130" s="316" t="s">
        <v>260</v>
      </c>
      <c r="D130" s="315"/>
      <c r="E130" s="315"/>
      <c r="F130" s="315"/>
      <c r="G130" s="315"/>
      <c r="H130" s="315"/>
      <c r="I130" s="315"/>
      <c r="J130" s="315"/>
      <c r="K130" s="315"/>
      <c r="L130" s="315"/>
      <c r="M130" s="315"/>
      <c r="N130" s="315"/>
      <c r="O130" s="315"/>
      <c r="P130" s="315"/>
      <c r="Q130" s="315"/>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sheetData>
  <protectedRanges>
    <protectedRange sqref="N78 AA78 AM78 C90 I126" name="Plage6"/>
    <protectedRange sqref="C90" name="Plage4"/>
    <protectedRange sqref="G76 N78 AA78 AM78 N81 C942 N83 AA83 AM83 AM87 I126" name="Plage3"/>
    <protectedRange sqref="L43 AB43 G45 AB45 G47 AH47 G49 AH49 AP49 G51 Y51 AH51 G56 L56 AB56 G58 AB58 G60 AH60 G62 AH62 AP62 G64 Y64 AH64" name="Plage2"/>
    <protectedRange sqref="G12 G14 G16 Y16 AK14 AK16 G19 L19 AB19 G21 AB21 G23 G25 G27 Y27 AH23 AH25 AH27 AP25 L32 AB32 G34 AB34 G36 AH36 G38 AH38 AP38 G40 Y40 AH40 G32 G43" name="Plage1"/>
    <protectedRange sqref="N78 AA78 AM78 C90 I126" name="Plage5"/>
  </protectedRanges>
  <mergeCells count="132">
    <mergeCell ref="AC23:AG23"/>
    <mergeCell ref="AC27:AG27"/>
    <mergeCell ref="AC36:AG36"/>
    <mergeCell ref="AC38:AG38"/>
    <mergeCell ref="AC40:AG40"/>
    <mergeCell ref="AC47:AG47"/>
    <mergeCell ref="AC49:AG49"/>
    <mergeCell ref="AC51:AG51"/>
    <mergeCell ref="N78:Q78"/>
    <mergeCell ref="AA78:AD78"/>
    <mergeCell ref="K71:AF71"/>
    <mergeCell ref="AH38:AN38"/>
    <mergeCell ref="G40:T40"/>
    <mergeCell ref="Y40:AB40"/>
    <mergeCell ref="AH40:AN40"/>
    <mergeCell ref="AD79:AL79"/>
    <mergeCell ref="AM79:AP79"/>
    <mergeCell ref="AM78:AP78"/>
    <mergeCell ref="J79:M79"/>
    <mergeCell ref="N81:Q81"/>
    <mergeCell ref="AH62:AN62"/>
    <mergeCell ref="AH64:AN64"/>
    <mergeCell ref="G62:AB62"/>
    <mergeCell ref="G64:T64"/>
    <mergeCell ref="Y64:AB64"/>
    <mergeCell ref="AD53:AE53"/>
    <mergeCell ref="AC64:AG64"/>
    <mergeCell ref="C71:I72"/>
    <mergeCell ref="A125:A129"/>
    <mergeCell ref="I126:AC126"/>
    <mergeCell ref="AI126:AP126"/>
    <mergeCell ref="D110:M111"/>
    <mergeCell ref="N110:O111"/>
    <mergeCell ref="P110:AF111"/>
    <mergeCell ref="AG110:AH111"/>
    <mergeCell ref="AI110:AQ111"/>
    <mergeCell ref="N112:O112"/>
    <mergeCell ref="P112:AF112"/>
    <mergeCell ref="A109:A124"/>
    <mergeCell ref="B109:M109"/>
    <mergeCell ref="N109:AF109"/>
    <mergeCell ref="AG109:AQ109"/>
    <mergeCell ref="B110:C111"/>
    <mergeCell ref="B114:E115"/>
    <mergeCell ref="N114:Q115"/>
    <mergeCell ref="AG114:AJ115"/>
    <mergeCell ref="C127:AP128"/>
    <mergeCell ref="A68:A74"/>
    <mergeCell ref="K69:AF69"/>
    <mergeCell ref="AP69:AP70"/>
    <mergeCell ref="K73:AF73"/>
    <mergeCell ref="J84:M84"/>
    <mergeCell ref="AD84:AL84"/>
    <mergeCell ref="AM84:AP84"/>
    <mergeCell ref="J82:M82"/>
    <mergeCell ref="AD82:AL82"/>
    <mergeCell ref="AM82:AP82"/>
    <mergeCell ref="N83:Q83"/>
    <mergeCell ref="AA83:AD83"/>
    <mergeCell ref="AM83:AP83"/>
    <mergeCell ref="A75:A108"/>
    <mergeCell ref="G76:AP76"/>
    <mergeCell ref="C89:W89"/>
    <mergeCell ref="U86:AB86"/>
    <mergeCell ref="C87:AL87"/>
    <mergeCell ref="AM87:AP87"/>
    <mergeCell ref="C90:AP97"/>
    <mergeCell ref="D101:N102"/>
    <mergeCell ref="A42:A54"/>
    <mergeCell ref="AD66:AE66"/>
    <mergeCell ref="G47:AB47"/>
    <mergeCell ref="AH47:AN47"/>
    <mergeCell ref="G49:AB49"/>
    <mergeCell ref="AH49:AN49"/>
    <mergeCell ref="G51:T51"/>
    <mergeCell ref="Y51:AB51"/>
    <mergeCell ref="AH51:AN51"/>
    <mergeCell ref="G43:I43"/>
    <mergeCell ref="L43:Y43"/>
    <mergeCell ref="AB43:AN43"/>
    <mergeCell ref="G45:Y45"/>
    <mergeCell ref="AB45:AN45"/>
    <mergeCell ref="AC60:AG60"/>
    <mergeCell ref="AC62:AG62"/>
    <mergeCell ref="A55:A67"/>
    <mergeCell ref="G56:I56"/>
    <mergeCell ref="L56:Y56"/>
    <mergeCell ref="AB56:AN56"/>
    <mergeCell ref="G58:Y58"/>
    <mergeCell ref="AB58:AN58"/>
    <mergeCell ref="G60:AB60"/>
    <mergeCell ref="AH60:AN60"/>
    <mergeCell ref="A31:A41"/>
    <mergeCell ref="G36:AB36"/>
    <mergeCell ref="AH36:AN36"/>
    <mergeCell ref="G38:AB38"/>
    <mergeCell ref="A18:A30"/>
    <mergeCell ref="G19:I19"/>
    <mergeCell ref="L19:Y19"/>
    <mergeCell ref="AB19:AN19"/>
    <mergeCell ref="G21:Y21"/>
    <mergeCell ref="AB21:AN21"/>
    <mergeCell ref="G23:AB23"/>
    <mergeCell ref="AH23:AN23"/>
    <mergeCell ref="B24:AP24"/>
    <mergeCell ref="G25:AB25"/>
    <mergeCell ref="G32:I32"/>
    <mergeCell ref="L32:Y32"/>
    <mergeCell ref="AB32:AN32"/>
    <mergeCell ref="G34:Y34"/>
    <mergeCell ref="AB34:AN34"/>
    <mergeCell ref="AH25:AN25"/>
    <mergeCell ref="G27:T27"/>
    <mergeCell ref="Y27:AB27"/>
    <mergeCell ref="AH27:AN27"/>
    <mergeCell ref="AC25:AG25"/>
    <mergeCell ref="A1:AQ3"/>
    <mergeCell ref="A4:A10"/>
    <mergeCell ref="B4:M4"/>
    <mergeCell ref="N4:AF4"/>
    <mergeCell ref="AG4:AQ4"/>
    <mergeCell ref="B5:M10"/>
    <mergeCell ref="A11:A17"/>
    <mergeCell ref="G12:AC12"/>
    <mergeCell ref="G14:AC14"/>
    <mergeCell ref="AD14:AJ14"/>
    <mergeCell ref="AK14:AP14"/>
    <mergeCell ref="G16:T16"/>
    <mergeCell ref="Y16:AC16"/>
    <mergeCell ref="AD16:AJ16"/>
    <mergeCell ref="AK16:AP16"/>
    <mergeCell ref="Y17:AQ17"/>
  </mergeCells>
  <conditionalFormatting sqref="AB56 Y16 G12 G14 G16 AK14 AK16 L19 Y40 AP49 L56 L43 Y27 AH49 Y64 G45 G64 AH36 AP62 G21 G40 AH64 G58 AB21 AH51 AB58 G23 G25 AH40 L32 G34 G60 G62 AH23 AH25 AH27 G49 AB32 AP25 AB34 AP38 AH60 AH62 AB45 Y51 G38 AB43 G47 G51 AB19 G36 AH38 AH47 G27 N78 AA78 AM78 C90 I126 AI126 G76 K69 K73">
    <cfRule type="cellIs" dxfId="7" priority="10" stopIfTrue="1" operator="equal">
      <formula>""</formula>
    </cfRule>
  </conditionalFormatting>
  <conditionalFormatting sqref="G19:I19 AD53:AE53 G56:I56 G43:I43">
    <cfRule type="cellIs" dxfId="6" priority="11" stopIfTrue="1" operator="equal">
      <formula>"Choisir…"</formula>
    </cfRule>
  </conditionalFormatting>
  <conditionalFormatting sqref="AM83:AP83 N83 AA83">
    <cfRule type="cellIs" dxfId="5" priority="9" stopIfTrue="1" operator="equal">
      <formula>""</formula>
    </cfRule>
  </conditionalFormatting>
  <conditionalFormatting sqref="N81">
    <cfRule type="cellIs" dxfId="4" priority="8" stopIfTrue="1" operator="equal">
      <formula>""</formula>
    </cfRule>
  </conditionalFormatting>
  <conditionalFormatting sqref="AD66:AE66">
    <cfRule type="cellIs" dxfId="3" priority="5" stopIfTrue="1" operator="equal">
      <formula>"Choisir…"</formula>
    </cfRule>
  </conditionalFormatting>
  <conditionalFormatting sqref="G32:I32">
    <cfRule type="cellIs" dxfId="2" priority="2" stopIfTrue="1" operator="equal">
      <formula>"Choisir…"</formula>
    </cfRule>
  </conditionalFormatting>
  <conditionalFormatting sqref="K71">
    <cfRule type="cellIs" dxfId="1" priority="1" stopIfTrue="1" operator="equal">
      <formula>""</formula>
    </cfRule>
  </conditionalFormatting>
  <dataValidations count="4">
    <dataValidation type="list" allowBlank="1" showInputMessage="1" showErrorMessage="1" sqref="G19:I19 G56:I56 G32:I32 G43:I43" xr:uid="{792BE229-6EA0-41EF-953A-968B4919ACA2}">
      <formula1>$AW$34:$AW$36</formula1>
    </dataValidation>
    <dataValidation type="list" allowBlank="1" showInputMessage="1" showErrorMessage="1" sqref="AD53:AE53 AD66:AE66" xr:uid="{CC1E8247-318D-4EFC-81AB-23113CE1BE4A}">
      <formula1>$AW$38:$AW$41</formula1>
    </dataValidation>
    <dataValidation type="textLength" errorStyle="information" operator="equal" allowBlank="1" showInputMessage="1" showErrorMessage="1" errorTitle="Code postal" error="Le code postal doit contenir 7 caractères dont un espace au 4e caractère." promptTitle="Code Postal" prompt="Le code postal doit contenir 7 caractères dont un espace au 4e caractère." sqref="Y16:AC16 Y27:AB27 Y40:AB40 Y51:AB51 Y64:AB64" xr:uid="{8868CF3D-3732-4DC4-9C86-BE48BAA48DC6}">
      <formula1>7</formula1>
    </dataValidation>
    <dataValidation type="list" allowBlank="1" showInputMessage="1" showErrorMessage="1" sqref="AI6" xr:uid="{7CE48BA7-C73A-4E27-A451-2F7EE31C63E9}">
      <formula1>$AW$26:$AW$32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Amélioration de l'efficacité énergétique, conversion énergétique sans surcoût d'opération, Réduction des émissions fixes de procédés et de type autres">
                <anchor moveWithCells="1">
                  <from>
                    <xdr:col>15</xdr:col>
                    <xdr:colOff>171450</xdr:colOff>
                    <xdr:row>4</xdr:row>
                    <xdr:rowOff>66675</xdr:rowOff>
                  </from>
                  <to>
                    <xdr:col>28</xdr:col>
                    <xdr:colOff>190500</xdr:colOff>
                    <xdr:row>7</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171450</xdr:colOff>
                    <xdr:row>7</xdr:row>
                    <xdr:rowOff>19050</xdr:rowOff>
                  </from>
                  <to>
                    <xdr:col>31</xdr:col>
                    <xdr:colOff>57150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171450</xdr:colOff>
                    <xdr:row>27</xdr:row>
                    <xdr:rowOff>76200</xdr:rowOff>
                  </from>
                  <to>
                    <xdr:col>16</xdr:col>
                    <xdr:colOff>38100</xdr:colOff>
                    <xdr:row>28</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171450</xdr:colOff>
                    <xdr:row>64</xdr:row>
                    <xdr:rowOff>133350</xdr:rowOff>
                  </from>
                  <to>
                    <xdr:col>16</xdr:col>
                    <xdr:colOff>28575</xdr:colOff>
                    <xdr:row>66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171450</xdr:colOff>
                    <xdr:row>51</xdr:row>
                    <xdr:rowOff>171450</xdr:rowOff>
                  </from>
                  <to>
                    <xdr:col>16</xdr:col>
                    <xdr:colOff>28575</xdr:colOff>
                    <xdr:row>53</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28</xdr:col>
                    <xdr:colOff>66675</xdr:colOff>
                    <xdr:row>15</xdr:row>
                    <xdr:rowOff>142875</xdr:rowOff>
                  </from>
                  <to>
                    <xdr:col>35</xdr:col>
                    <xdr:colOff>142875</xdr:colOff>
                    <xdr:row>16</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104775</xdr:colOff>
                    <xdr:row>107</xdr:row>
                    <xdr:rowOff>0</xdr:rowOff>
                  </from>
                  <to>
                    <xdr:col>8</xdr:col>
                    <xdr:colOff>180975</xdr:colOff>
                    <xdr:row>108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133350</xdr:colOff>
                    <xdr:row>107</xdr:row>
                    <xdr:rowOff>0</xdr:rowOff>
                  </from>
                  <to>
                    <xdr:col>12</xdr:col>
                    <xdr:colOff>209550</xdr:colOff>
                    <xdr:row>108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133350</xdr:colOff>
                    <xdr:row>107</xdr:row>
                    <xdr:rowOff>0</xdr:rowOff>
                  </from>
                  <to>
                    <xdr:col>16</xdr:col>
                    <xdr:colOff>219075</xdr:colOff>
                    <xdr:row>108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95250</xdr:colOff>
                    <xdr:row>107</xdr:row>
                    <xdr:rowOff>0</xdr:rowOff>
                  </from>
                  <to>
                    <xdr:col>20</xdr:col>
                    <xdr:colOff>171450</xdr:colOff>
                    <xdr:row>108</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133350</xdr:colOff>
                    <xdr:row>107</xdr:row>
                    <xdr:rowOff>0</xdr:rowOff>
                  </from>
                  <to>
                    <xdr:col>25</xdr:col>
                    <xdr:colOff>209550</xdr:colOff>
                    <xdr:row>108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133350</xdr:colOff>
                    <xdr:row>107</xdr:row>
                    <xdr:rowOff>0</xdr:rowOff>
                  </from>
                  <to>
                    <xdr:col>29</xdr:col>
                    <xdr:colOff>209550</xdr:colOff>
                    <xdr:row>108</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142875</xdr:colOff>
                    <xdr:row>107</xdr:row>
                    <xdr:rowOff>0</xdr:rowOff>
                  </from>
                  <to>
                    <xdr:col>7</xdr:col>
                    <xdr:colOff>209550</xdr:colOff>
                    <xdr:row>108</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104775</xdr:colOff>
                    <xdr:row>107</xdr:row>
                    <xdr:rowOff>0</xdr:rowOff>
                  </from>
                  <to>
                    <xdr:col>8</xdr:col>
                    <xdr:colOff>171450</xdr:colOff>
                    <xdr:row>108</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11</xdr:col>
                    <xdr:colOff>104775</xdr:colOff>
                    <xdr:row>107</xdr:row>
                    <xdr:rowOff>0</xdr:rowOff>
                  </from>
                  <to>
                    <xdr:col>12</xdr:col>
                    <xdr:colOff>171450</xdr:colOff>
                    <xdr:row>108</xdr:row>
                    <xdr:rowOff>38100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15</xdr:col>
                    <xdr:colOff>104775</xdr:colOff>
                    <xdr:row>107</xdr:row>
                    <xdr:rowOff>0</xdr:rowOff>
                  </from>
                  <to>
                    <xdr:col>16</xdr:col>
                    <xdr:colOff>171450</xdr:colOff>
                    <xdr:row>108</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19</xdr:col>
                    <xdr:colOff>95250</xdr:colOff>
                    <xdr:row>107</xdr:row>
                    <xdr:rowOff>0</xdr:rowOff>
                  </from>
                  <to>
                    <xdr:col>20</xdr:col>
                    <xdr:colOff>152400</xdr:colOff>
                    <xdr:row>108</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24</xdr:col>
                    <xdr:colOff>133350</xdr:colOff>
                    <xdr:row>107</xdr:row>
                    <xdr:rowOff>0</xdr:rowOff>
                  </from>
                  <to>
                    <xdr:col>25</xdr:col>
                    <xdr:colOff>209550</xdr:colOff>
                    <xdr:row>108</xdr:row>
                    <xdr:rowOff>38100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28</xdr:col>
                    <xdr:colOff>133350</xdr:colOff>
                    <xdr:row>107</xdr:row>
                    <xdr:rowOff>0</xdr:rowOff>
                  </from>
                  <to>
                    <xdr:col>29</xdr:col>
                    <xdr:colOff>190500</xdr:colOff>
                    <xdr:row>108</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6</xdr:col>
                    <xdr:colOff>142875</xdr:colOff>
                    <xdr:row>107</xdr:row>
                    <xdr:rowOff>0</xdr:rowOff>
                  </from>
                  <to>
                    <xdr:col>7</xdr:col>
                    <xdr:colOff>209550</xdr:colOff>
                    <xdr:row>108</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104775</xdr:colOff>
                    <xdr:row>107</xdr:row>
                    <xdr:rowOff>0</xdr:rowOff>
                  </from>
                  <to>
                    <xdr:col>8</xdr:col>
                    <xdr:colOff>180975</xdr:colOff>
                    <xdr:row>108</xdr:row>
                    <xdr:rowOff>38100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11</xdr:col>
                    <xdr:colOff>104775</xdr:colOff>
                    <xdr:row>107</xdr:row>
                    <xdr:rowOff>0</xdr:rowOff>
                  </from>
                  <to>
                    <xdr:col>12</xdr:col>
                    <xdr:colOff>180975</xdr:colOff>
                    <xdr:row>108</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15</xdr:col>
                    <xdr:colOff>104775</xdr:colOff>
                    <xdr:row>107</xdr:row>
                    <xdr:rowOff>0</xdr:rowOff>
                  </from>
                  <to>
                    <xdr:col>16</xdr:col>
                    <xdr:colOff>180975</xdr:colOff>
                    <xdr:row>108</xdr:row>
                    <xdr:rowOff>38100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19</xdr:col>
                    <xdr:colOff>95250</xdr:colOff>
                    <xdr:row>107</xdr:row>
                    <xdr:rowOff>0</xdr:rowOff>
                  </from>
                  <to>
                    <xdr:col>20</xdr:col>
                    <xdr:colOff>171450</xdr:colOff>
                    <xdr:row>108</xdr:row>
                    <xdr:rowOff>38100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24</xdr:col>
                    <xdr:colOff>133350</xdr:colOff>
                    <xdr:row>107</xdr:row>
                    <xdr:rowOff>0</xdr:rowOff>
                  </from>
                  <to>
                    <xdr:col>25</xdr:col>
                    <xdr:colOff>209550</xdr:colOff>
                    <xdr:row>108</xdr:row>
                    <xdr:rowOff>38100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28</xdr:col>
                    <xdr:colOff>142875</xdr:colOff>
                    <xdr:row>107</xdr:row>
                    <xdr:rowOff>0</xdr:rowOff>
                  </from>
                  <to>
                    <xdr:col>29</xdr:col>
                    <xdr:colOff>209550</xdr:colOff>
                    <xdr:row>108</xdr:row>
                    <xdr:rowOff>38100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29</xdr:col>
                    <xdr:colOff>219075</xdr:colOff>
                    <xdr:row>78</xdr:row>
                    <xdr:rowOff>142875</xdr:rowOff>
                  </from>
                  <to>
                    <xdr:col>40</xdr:col>
                    <xdr:colOff>76200</xdr:colOff>
                    <xdr:row>80</xdr:row>
                    <xdr:rowOff>28575</xdr:rowOff>
                  </to>
                </anchor>
              </controlPr>
            </control>
          </mc:Choice>
        </mc:AlternateContent>
        <mc:AlternateContent xmlns:mc="http://schemas.openxmlformats.org/markup-compatibility/2006">
          <mc:Choice Requires="x14">
            <control shapeId="1058" r:id="rId31" name="Check Box 34">
              <controlPr defaultSize="0" autoFill="0" autoLine="0" autoPict="0" altText="   Étude de potentiel technico-économique _x000a_   (PTÉ) de réduction des émissions de GES">
                <anchor moveWithCells="1">
                  <from>
                    <xdr:col>2</xdr:col>
                    <xdr:colOff>219075</xdr:colOff>
                    <xdr:row>4</xdr:row>
                    <xdr:rowOff>114300</xdr:rowOff>
                  </from>
                  <to>
                    <xdr:col>11</xdr:col>
                    <xdr:colOff>219075</xdr:colOff>
                    <xdr:row>7</xdr:row>
                    <xdr:rowOff>47625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34</xdr:col>
                    <xdr:colOff>228600</xdr:colOff>
                    <xdr:row>5</xdr:row>
                    <xdr:rowOff>133350</xdr:rowOff>
                  </from>
                  <to>
                    <xdr:col>41</xdr:col>
                    <xdr:colOff>209550</xdr:colOff>
                    <xdr:row>8</xdr:row>
                    <xdr:rowOff>57150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6</xdr:col>
                    <xdr:colOff>19050</xdr:colOff>
                    <xdr:row>113</xdr:row>
                    <xdr:rowOff>0</xdr:rowOff>
                  </from>
                  <to>
                    <xdr:col>9</xdr:col>
                    <xdr:colOff>180975</xdr:colOff>
                    <xdr:row>114</xdr:row>
                    <xdr:rowOff>28575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6</xdr:col>
                    <xdr:colOff>19050</xdr:colOff>
                    <xdr:row>114</xdr:row>
                    <xdr:rowOff>57150</xdr:rowOff>
                  </from>
                  <to>
                    <xdr:col>10</xdr:col>
                    <xdr:colOff>152400</xdr:colOff>
                    <xdr:row>115</xdr:row>
                    <xdr:rowOff>95250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19050</xdr:colOff>
                    <xdr:row>115</xdr:row>
                    <xdr:rowOff>104775</xdr:rowOff>
                  </from>
                  <to>
                    <xdr:col>9</xdr:col>
                    <xdr:colOff>209550</xdr:colOff>
                    <xdr:row>116</xdr:row>
                    <xdr:rowOff>133350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18</xdr:col>
                    <xdr:colOff>19050</xdr:colOff>
                    <xdr:row>113</xdr:row>
                    <xdr:rowOff>19050</xdr:rowOff>
                  </from>
                  <to>
                    <xdr:col>21</xdr:col>
                    <xdr:colOff>190500</xdr:colOff>
                    <xdr:row>114</xdr:row>
                    <xdr:rowOff>57150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18</xdr:col>
                    <xdr:colOff>19050</xdr:colOff>
                    <xdr:row>114</xdr:row>
                    <xdr:rowOff>38100</xdr:rowOff>
                  </from>
                  <to>
                    <xdr:col>22</xdr:col>
                    <xdr:colOff>171450</xdr:colOff>
                    <xdr:row>115</xdr:row>
                    <xdr:rowOff>66675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18</xdr:col>
                    <xdr:colOff>19050</xdr:colOff>
                    <xdr:row>115</xdr:row>
                    <xdr:rowOff>66675</xdr:rowOff>
                  </from>
                  <to>
                    <xdr:col>23</xdr:col>
                    <xdr:colOff>142875</xdr:colOff>
                    <xdr:row>116</xdr:row>
                    <xdr:rowOff>95250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18</xdr:col>
                    <xdr:colOff>19050</xdr:colOff>
                    <xdr:row>116</xdr:row>
                    <xdr:rowOff>76200</xdr:rowOff>
                  </from>
                  <to>
                    <xdr:col>27</xdr:col>
                    <xdr:colOff>57150</xdr:colOff>
                    <xdr:row>117</xdr:row>
                    <xdr:rowOff>104775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19050</xdr:colOff>
                    <xdr:row>117</xdr:row>
                    <xdr:rowOff>104775</xdr:rowOff>
                  </from>
                  <to>
                    <xdr:col>21</xdr:col>
                    <xdr:colOff>209550</xdr:colOff>
                    <xdr:row>118</xdr:row>
                    <xdr:rowOff>133350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13</xdr:col>
                    <xdr:colOff>38100</xdr:colOff>
                    <xdr:row>120</xdr:row>
                    <xdr:rowOff>76200</xdr:rowOff>
                  </from>
                  <to>
                    <xdr:col>26</xdr:col>
                    <xdr:colOff>38100</xdr:colOff>
                    <xdr:row>121</xdr:row>
                    <xdr:rowOff>104775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13</xdr:col>
                    <xdr:colOff>57150</xdr:colOff>
                    <xdr:row>122</xdr:row>
                    <xdr:rowOff>133350</xdr:rowOff>
                  </from>
                  <to>
                    <xdr:col>24</xdr:col>
                    <xdr:colOff>133350</xdr:colOff>
                    <xdr:row>123</xdr:row>
                    <xdr:rowOff>171450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13</xdr:col>
                    <xdr:colOff>38100</xdr:colOff>
                    <xdr:row>121</xdr:row>
                    <xdr:rowOff>104775</xdr:rowOff>
                  </from>
                  <to>
                    <xdr:col>30</xdr:col>
                    <xdr:colOff>38100</xdr:colOff>
                    <xdr:row>122</xdr:row>
                    <xdr:rowOff>133350</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18</xdr:col>
                    <xdr:colOff>19050</xdr:colOff>
                    <xdr:row>118</xdr:row>
                    <xdr:rowOff>133350</xdr:rowOff>
                  </from>
                  <to>
                    <xdr:col>23</xdr:col>
                    <xdr:colOff>95250</xdr:colOff>
                    <xdr:row>119</xdr:row>
                    <xdr:rowOff>152400</xdr:rowOff>
                  </to>
                </anchor>
              </controlPr>
            </control>
          </mc:Choice>
        </mc:AlternateContent>
        <mc:AlternateContent xmlns:mc="http://schemas.openxmlformats.org/markup-compatibility/2006">
          <mc:Choice Requires="x14">
            <control shapeId="1037" r:id="rId45" name="Check Box 13">
              <controlPr defaultSize="0" autoFill="0" autoLine="0" autoPict="0">
                <anchor moveWithCells="1">
                  <from>
                    <xdr:col>33</xdr:col>
                    <xdr:colOff>104775</xdr:colOff>
                    <xdr:row>107</xdr:row>
                    <xdr:rowOff>0</xdr:rowOff>
                  </from>
                  <to>
                    <xdr:col>34</xdr:col>
                    <xdr:colOff>171450</xdr:colOff>
                    <xdr:row>108</xdr:row>
                    <xdr:rowOff>38100</xdr:rowOff>
                  </to>
                </anchor>
              </controlPr>
            </control>
          </mc:Choice>
        </mc:AlternateContent>
        <mc:AlternateContent xmlns:mc="http://schemas.openxmlformats.org/markup-compatibility/2006">
          <mc:Choice Requires="x14">
            <control shapeId="1038" r:id="rId46" name="Check Box 14">
              <controlPr defaultSize="0" autoFill="0" autoLine="0" autoPict="0">
                <anchor moveWithCells="1">
                  <from>
                    <xdr:col>36</xdr:col>
                    <xdr:colOff>28575</xdr:colOff>
                    <xdr:row>107</xdr:row>
                    <xdr:rowOff>0</xdr:rowOff>
                  </from>
                  <to>
                    <xdr:col>37</xdr:col>
                    <xdr:colOff>95250</xdr:colOff>
                    <xdr:row>108</xdr:row>
                    <xdr:rowOff>38100</xdr:rowOff>
                  </to>
                </anchor>
              </controlPr>
            </control>
          </mc:Choice>
        </mc:AlternateContent>
        <mc:AlternateContent xmlns:mc="http://schemas.openxmlformats.org/markup-compatibility/2006">
          <mc:Choice Requires="x14">
            <control shapeId="1046" r:id="rId47" name="Check Box 22">
              <controlPr defaultSize="0" autoFill="0" autoLine="0" autoPict="0">
                <anchor moveWithCells="1">
                  <from>
                    <xdr:col>33</xdr:col>
                    <xdr:colOff>104775</xdr:colOff>
                    <xdr:row>107</xdr:row>
                    <xdr:rowOff>0</xdr:rowOff>
                  </from>
                  <to>
                    <xdr:col>34</xdr:col>
                    <xdr:colOff>180975</xdr:colOff>
                    <xdr:row>108</xdr:row>
                    <xdr:rowOff>38100</xdr:rowOff>
                  </to>
                </anchor>
              </controlPr>
            </control>
          </mc:Choice>
        </mc:AlternateContent>
        <mc:AlternateContent xmlns:mc="http://schemas.openxmlformats.org/markup-compatibility/2006">
          <mc:Choice Requires="x14">
            <control shapeId="1047" r:id="rId48" name="Check Box 23">
              <controlPr defaultSize="0" autoFill="0" autoLine="0" autoPict="0">
                <anchor moveWithCells="1">
                  <from>
                    <xdr:col>36</xdr:col>
                    <xdr:colOff>19050</xdr:colOff>
                    <xdr:row>107</xdr:row>
                    <xdr:rowOff>0</xdr:rowOff>
                  </from>
                  <to>
                    <xdr:col>37</xdr:col>
                    <xdr:colOff>76200</xdr:colOff>
                    <xdr:row>108</xdr:row>
                    <xdr:rowOff>38100</xdr:rowOff>
                  </to>
                </anchor>
              </controlPr>
            </control>
          </mc:Choice>
        </mc:AlternateContent>
        <mc:AlternateContent xmlns:mc="http://schemas.openxmlformats.org/markup-compatibility/2006">
          <mc:Choice Requires="x14">
            <control shapeId="1055" r:id="rId49" name="Check Box 31">
              <controlPr defaultSize="0" autoFill="0" autoLine="0" autoPict="0">
                <anchor moveWithCells="1">
                  <from>
                    <xdr:col>36</xdr:col>
                    <xdr:colOff>28575</xdr:colOff>
                    <xdr:row>107</xdr:row>
                    <xdr:rowOff>0</xdr:rowOff>
                  </from>
                  <to>
                    <xdr:col>37</xdr:col>
                    <xdr:colOff>95250</xdr:colOff>
                    <xdr:row>108</xdr:row>
                    <xdr:rowOff>38100</xdr:rowOff>
                  </to>
                </anchor>
              </controlPr>
            </control>
          </mc:Choice>
        </mc:AlternateContent>
        <mc:AlternateContent xmlns:mc="http://schemas.openxmlformats.org/markup-compatibility/2006">
          <mc:Choice Requires="x14">
            <control shapeId="1056" r:id="rId50" name="Check Box 32">
              <controlPr defaultSize="0" autoFill="0" autoLine="0" autoPict="0">
                <anchor moveWithCells="1">
                  <from>
                    <xdr:col>33</xdr:col>
                    <xdr:colOff>104775</xdr:colOff>
                    <xdr:row>107</xdr:row>
                    <xdr:rowOff>0</xdr:rowOff>
                  </from>
                  <to>
                    <xdr:col>34</xdr:col>
                    <xdr:colOff>180975</xdr:colOff>
                    <xdr:row>108</xdr:row>
                    <xdr:rowOff>38100</xdr:rowOff>
                  </to>
                </anchor>
              </controlPr>
            </control>
          </mc:Choice>
        </mc:AlternateContent>
        <mc:AlternateContent xmlns:mc="http://schemas.openxmlformats.org/markup-compatibility/2006">
          <mc:Choice Requires="x14">
            <control shapeId="1070" r:id="rId51" name="Check Box 46">
              <controlPr defaultSize="0" autoFill="0" autoLine="0" autoPict="0">
                <anchor moveWithCells="1">
                  <from>
                    <xdr:col>37</xdr:col>
                    <xdr:colOff>19050</xdr:colOff>
                    <xdr:row>113</xdr:row>
                    <xdr:rowOff>0</xdr:rowOff>
                  </from>
                  <to>
                    <xdr:col>40</xdr:col>
                    <xdr:colOff>180975</xdr:colOff>
                    <xdr:row>114</xdr:row>
                    <xdr:rowOff>28575</xdr:rowOff>
                  </to>
                </anchor>
              </controlPr>
            </control>
          </mc:Choice>
        </mc:AlternateContent>
        <mc:AlternateContent xmlns:mc="http://schemas.openxmlformats.org/markup-compatibility/2006">
          <mc:Choice Requires="x14">
            <control shapeId="1071" r:id="rId52" name="Check Box 47">
              <controlPr defaultSize="0" autoFill="0" autoLine="0" autoPict="0">
                <anchor moveWithCells="1">
                  <from>
                    <xdr:col>37</xdr:col>
                    <xdr:colOff>19050</xdr:colOff>
                    <xdr:row>114</xdr:row>
                    <xdr:rowOff>57150</xdr:rowOff>
                  </from>
                  <to>
                    <xdr:col>41</xdr:col>
                    <xdr:colOff>152400</xdr:colOff>
                    <xdr:row>115</xdr:row>
                    <xdr:rowOff>95250</xdr:rowOff>
                  </to>
                </anchor>
              </controlPr>
            </control>
          </mc:Choice>
        </mc:AlternateContent>
        <mc:AlternateContent xmlns:mc="http://schemas.openxmlformats.org/markup-compatibility/2006">
          <mc:Choice Requires="x14">
            <control shapeId="1072" r:id="rId53" name="Check Box 48">
              <controlPr defaultSize="0" autoFill="0" autoLine="0" autoPict="0">
                <anchor moveWithCells="1">
                  <from>
                    <xdr:col>37</xdr:col>
                    <xdr:colOff>19050</xdr:colOff>
                    <xdr:row>115</xdr:row>
                    <xdr:rowOff>104775</xdr:rowOff>
                  </from>
                  <to>
                    <xdr:col>42</xdr:col>
                    <xdr:colOff>57150</xdr:colOff>
                    <xdr:row>116</xdr:row>
                    <xdr:rowOff>133350</xdr:rowOff>
                  </to>
                </anchor>
              </controlPr>
            </control>
          </mc:Choice>
        </mc:AlternateContent>
        <mc:AlternateContent xmlns:mc="http://schemas.openxmlformats.org/markup-compatibility/2006">
          <mc:Choice Requires="x14">
            <control shapeId="1073" r:id="rId54" name="Check Box 49">
              <controlPr defaultSize="0" autoFill="0" autoLine="0" autoPict="0">
                <anchor moveWithCells="1">
                  <from>
                    <xdr:col>37</xdr:col>
                    <xdr:colOff>19050</xdr:colOff>
                    <xdr:row>116</xdr:row>
                    <xdr:rowOff>152400</xdr:rowOff>
                  </from>
                  <to>
                    <xdr:col>40</xdr:col>
                    <xdr:colOff>209550</xdr:colOff>
                    <xdr:row>118</xdr:row>
                    <xdr:rowOff>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37</xdr:col>
                    <xdr:colOff>19050</xdr:colOff>
                    <xdr:row>117</xdr:row>
                    <xdr:rowOff>180975</xdr:rowOff>
                  </from>
                  <to>
                    <xdr:col>42</xdr:col>
                    <xdr:colOff>38100</xdr:colOff>
                    <xdr:row>119</xdr:row>
                    <xdr:rowOff>28575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32</xdr:col>
                    <xdr:colOff>28575</xdr:colOff>
                    <xdr:row>119</xdr:row>
                    <xdr:rowOff>114300</xdr:rowOff>
                  </from>
                  <to>
                    <xdr:col>40</xdr:col>
                    <xdr:colOff>0</xdr:colOff>
                    <xdr:row>121</xdr:row>
                    <xdr:rowOff>152400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32</xdr:col>
                    <xdr:colOff>28575</xdr:colOff>
                    <xdr:row>121</xdr:row>
                    <xdr:rowOff>152400</xdr:rowOff>
                  </from>
                  <to>
                    <xdr:col>41</xdr:col>
                    <xdr:colOff>190500</xdr:colOff>
                    <xdr:row>123</xdr:row>
                    <xdr:rowOff>152400</xdr:rowOff>
                  </to>
                </anchor>
              </controlPr>
            </control>
          </mc:Choice>
        </mc:AlternateContent>
        <mc:AlternateContent xmlns:mc="http://schemas.openxmlformats.org/markup-compatibility/2006">
          <mc:Choice Requires="x14">
            <control shapeId="1085" r:id="rId58" name="Check Box 61">
              <controlPr defaultSize="0" autoFill="0" autoLine="0" autoPict="0" altText="   Étude de potentiel technico-économique _x000a_   (PTÉ) de réduction des émissions de GES">
                <anchor moveWithCells="1">
                  <from>
                    <xdr:col>2</xdr:col>
                    <xdr:colOff>219075</xdr:colOff>
                    <xdr:row>6</xdr:row>
                    <xdr:rowOff>142875</xdr:rowOff>
                  </from>
                  <to>
                    <xdr:col>11</xdr:col>
                    <xdr:colOff>219075</xdr:colOff>
                    <xdr:row>9</xdr:row>
                    <xdr:rowOff>114300</xdr:rowOff>
                  </to>
                </anchor>
              </controlPr>
            </control>
          </mc:Choice>
        </mc:AlternateContent>
        <mc:AlternateContent xmlns:mc="http://schemas.openxmlformats.org/markup-compatibility/2006">
          <mc:Choice Requires="x14">
            <control shapeId="1086" r:id="rId59" name="Check Box 62">
              <controlPr defaultSize="0" autoFill="0" autoLine="0" autoPict="0" altText="   Étude de potentiel technico-économique _x000a_   (PTÉ) de réduction des émissions de GES">
                <anchor moveWithCells="1">
                  <from>
                    <xdr:col>13</xdr:col>
                    <xdr:colOff>38100</xdr:colOff>
                    <xdr:row>99</xdr:row>
                    <xdr:rowOff>85725</xdr:rowOff>
                  </from>
                  <to>
                    <xdr:col>22</xdr:col>
                    <xdr:colOff>38100</xdr:colOff>
                    <xdr:row>101</xdr:row>
                    <xdr:rowOff>57150</xdr:rowOff>
                  </to>
                </anchor>
              </controlPr>
            </control>
          </mc:Choice>
        </mc:AlternateContent>
        <mc:AlternateContent xmlns:mc="http://schemas.openxmlformats.org/markup-compatibility/2006">
          <mc:Choice Requires="x14">
            <control shapeId="1087" r:id="rId60" name="Check Box 63">
              <controlPr defaultSize="0" autoFill="0" autoLine="0" autoPict="0" altText="   Étude de potentiel technico-économique _x000a_   (PTÉ) de réduction des émissions de GES">
                <anchor moveWithCells="1">
                  <from>
                    <xdr:col>13</xdr:col>
                    <xdr:colOff>57150</xdr:colOff>
                    <xdr:row>100</xdr:row>
                    <xdr:rowOff>180975</xdr:rowOff>
                  </from>
                  <to>
                    <xdr:col>20</xdr:col>
                    <xdr:colOff>200025</xdr:colOff>
                    <xdr:row>102</xdr:row>
                    <xdr:rowOff>180975</xdr:rowOff>
                  </to>
                </anchor>
              </controlPr>
            </control>
          </mc:Choice>
        </mc:AlternateContent>
        <mc:AlternateContent xmlns:mc="http://schemas.openxmlformats.org/markup-compatibility/2006">
          <mc:Choice Requires="x14">
            <control shapeId="1088" r:id="rId61" name="Check Box 64">
              <controlPr defaultSize="0" autoFill="0" autoLine="0" autoPict="0" altText="   Étude de potentiel technico-économique _x000a_   (PTÉ) de réduction des émissions de GES">
                <anchor moveWithCells="1">
                  <from>
                    <xdr:col>32</xdr:col>
                    <xdr:colOff>19050</xdr:colOff>
                    <xdr:row>99</xdr:row>
                    <xdr:rowOff>95250</xdr:rowOff>
                  </from>
                  <to>
                    <xdr:col>41</xdr:col>
                    <xdr:colOff>19050</xdr:colOff>
                    <xdr:row>101</xdr:row>
                    <xdr:rowOff>85725</xdr:rowOff>
                  </to>
                </anchor>
              </controlPr>
            </control>
          </mc:Choice>
        </mc:AlternateContent>
        <mc:AlternateContent xmlns:mc="http://schemas.openxmlformats.org/markup-compatibility/2006">
          <mc:Choice Requires="x14">
            <control shapeId="1089" r:id="rId62" name="Check Box 65">
              <controlPr defaultSize="0" autoFill="0" autoLine="0" autoPict="0" altText="   Étude de potentiel technico-économique _x000a_   (PTÉ) de réduction des émissions de GES">
                <anchor moveWithCells="1">
                  <from>
                    <xdr:col>32</xdr:col>
                    <xdr:colOff>28575</xdr:colOff>
                    <xdr:row>101</xdr:row>
                    <xdr:rowOff>0</xdr:rowOff>
                  </from>
                  <to>
                    <xdr:col>41</xdr:col>
                    <xdr:colOff>85725</xdr:colOff>
                    <xdr:row>103</xdr:row>
                    <xdr:rowOff>9525</xdr:rowOff>
                  </to>
                </anchor>
              </controlPr>
            </control>
          </mc:Choice>
        </mc:AlternateContent>
        <mc:AlternateContent xmlns:mc="http://schemas.openxmlformats.org/markup-compatibility/2006">
          <mc:Choice Requires="x14">
            <control shapeId="1090" r:id="rId63" name="Check Box 66">
              <controlPr defaultSize="0" autoFill="0" autoLine="0" autoPict="0" altText="   Étude de potentiel technico-économique _x000a_   (PTÉ) de réduction des émissions de GES">
                <anchor moveWithCells="1">
                  <from>
                    <xdr:col>9</xdr:col>
                    <xdr:colOff>19050</xdr:colOff>
                    <xdr:row>30</xdr:row>
                    <xdr:rowOff>180975</xdr:rowOff>
                  </from>
                  <to>
                    <xdr:col>21</xdr:col>
                    <xdr:colOff>219075</xdr:colOff>
                    <xdr:row>32</xdr:row>
                    <xdr:rowOff>95250</xdr:rowOff>
                  </to>
                </anchor>
              </controlPr>
            </control>
          </mc:Choice>
        </mc:AlternateContent>
        <mc:AlternateContent xmlns:mc="http://schemas.openxmlformats.org/markup-compatibility/2006">
          <mc:Choice Requires="x14">
            <control shapeId="1091" r:id="rId64" name="Check Box 67">
              <controlPr defaultSize="0" autoFill="0" autoLine="0" autoPict="0" altText="   Étude de potentiel technico-économique _x000a_   (PTÉ) de réduction des émissions de GES">
                <anchor moveWithCells="1">
                  <from>
                    <xdr:col>32</xdr:col>
                    <xdr:colOff>28575</xdr:colOff>
                    <xdr:row>102</xdr:row>
                    <xdr:rowOff>57150</xdr:rowOff>
                  </from>
                  <to>
                    <xdr:col>41</xdr:col>
                    <xdr:colOff>66675</xdr:colOff>
                    <xdr:row>104</xdr:row>
                    <xdr:rowOff>104775</xdr:rowOff>
                  </to>
                </anchor>
              </controlPr>
            </control>
          </mc:Choice>
        </mc:AlternateContent>
        <mc:AlternateContent xmlns:mc="http://schemas.openxmlformats.org/markup-compatibility/2006">
          <mc:Choice Requires="x14">
            <control shapeId="1092" r:id="rId65" name="Check Box 68">
              <controlPr defaultSize="0" autoFill="0" autoLine="0" autoPict="0" altText="   Étude de potentiel technico-économique _x000a_   (PTÉ) de réduction des émissions de GES">
                <anchor moveWithCells="1">
                  <from>
                    <xdr:col>4</xdr:col>
                    <xdr:colOff>200025</xdr:colOff>
                    <xdr:row>104</xdr:row>
                    <xdr:rowOff>114300</xdr:rowOff>
                  </from>
                  <to>
                    <xdr:col>8</xdr:col>
                    <xdr:colOff>209550</xdr:colOff>
                    <xdr:row>106</xdr:row>
                    <xdr:rowOff>28575</xdr:rowOff>
                  </to>
                </anchor>
              </controlPr>
            </control>
          </mc:Choice>
        </mc:AlternateContent>
        <mc:AlternateContent xmlns:mc="http://schemas.openxmlformats.org/markup-compatibility/2006">
          <mc:Choice Requires="x14">
            <control shapeId="1093" r:id="rId66" name="Check Box 69">
              <controlPr defaultSize="0" autoFill="0" autoLine="0" autoPict="0" altText="   Étude de potentiel technico-économique _x000a_   (PTÉ) de réduction des émissions de GES">
                <anchor moveWithCells="1">
                  <from>
                    <xdr:col>4</xdr:col>
                    <xdr:colOff>209550</xdr:colOff>
                    <xdr:row>105</xdr:row>
                    <xdr:rowOff>123825</xdr:rowOff>
                  </from>
                  <to>
                    <xdr:col>13</xdr:col>
                    <xdr:colOff>104775</xdr:colOff>
                    <xdr:row>107</xdr:row>
                    <xdr:rowOff>38100</xdr:rowOff>
                  </to>
                </anchor>
              </controlPr>
            </control>
          </mc:Choice>
        </mc:AlternateContent>
        <mc:AlternateContent xmlns:mc="http://schemas.openxmlformats.org/markup-compatibility/2006">
          <mc:Choice Requires="x14">
            <control shapeId="1094" r:id="rId67" name="Check Box 70">
              <controlPr defaultSize="0" autoFill="0" autoLine="0" autoPict="0" altText="   Étude de potentiel technico-économique _x000a_   (PTÉ) de réduction des émissions de GES">
                <anchor moveWithCells="1">
                  <from>
                    <xdr:col>15</xdr:col>
                    <xdr:colOff>85725</xdr:colOff>
                    <xdr:row>104</xdr:row>
                    <xdr:rowOff>123825</xdr:rowOff>
                  </from>
                  <to>
                    <xdr:col>34</xdr:col>
                    <xdr:colOff>104775</xdr:colOff>
                    <xdr:row>106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CD5D-864F-461B-8D95-3FDED65D49C8}">
  <sheetPr codeName="Feuil3"/>
  <dimension ref="A1:AQ47"/>
  <sheetViews>
    <sheetView zoomScaleNormal="100" workbookViewId="0">
      <selection activeCell="D7" sqref="D7:O12"/>
    </sheetView>
  </sheetViews>
  <sheetFormatPr baseColWidth="10" defaultColWidth="11.42578125" defaultRowHeight="15"/>
  <cols>
    <col min="1" max="1" width="17.5703125" customWidth="1"/>
    <col min="2" max="2" width="45.42578125" customWidth="1"/>
    <col min="4" max="4" width="16.5703125" customWidth="1"/>
    <col min="15" max="15" width="17.42578125" customWidth="1"/>
    <col min="24" max="24" width="11.42578125" customWidth="1"/>
    <col min="30" max="30" width="27.5703125" customWidth="1"/>
    <col min="31" max="31" width="52.42578125" customWidth="1"/>
    <col min="32" max="43" width="0" hidden="1" customWidth="1"/>
  </cols>
  <sheetData>
    <row r="1" spans="1:43" ht="26.25">
      <c r="A1" s="35" t="s">
        <v>261</v>
      </c>
      <c r="B1" s="36"/>
    </row>
    <row r="3" spans="1:43" ht="16.5" customHeight="1">
      <c r="A3" s="37" t="s">
        <v>262</v>
      </c>
      <c r="B3" s="38"/>
    </row>
    <row r="4" spans="1:43" ht="16.5" customHeight="1">
      <c r="A4" s="37" t="s">
        <v>263</v>
      </c>
      <c r="B4" s="38"/>
    </row>
    <row r="5" spans="1:43" ht="15.75" thickBot="1"/>
    <row r="6" spans="1:43" ht="16.5" thickTop="1">
      <c r="A6" s="601" t="s">
        <v>264</v>
      </c>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E6" s="39"/>
      <c r="AG6" s="40"/>
      <c r="AH6" s="40"/>
      <c r="AI6" s="40"/>
      <c r="AJ6" s="40"/>
      <c r="AK6" s="40"/>
      <c r="AL6" s="40"/>
      <c r="AM6" s="40"/>
      <c r="AN6" s="40"/>
      <c r="AO6" s="40"/>
      <c r="AP6" s="40"/>
      <c r="AQ6" s="40"/>
    </row>
    <row r="7" spans="1:43" ht="34.35" customHeight="1">
      <c r="A7" s="604" t="s">
        <v>55</v>
      </c>
      <c r="B7" s="607" t="s">
        <v>56</v>
      </c>
      <c r="C7" s="610" t="s">
        <v>265</v>
      </c>
      <c r="D7" s="613" t="s">
        <v>57</v>
      </c>
      <c r="E7" s="614"/>
      <c r="F7" s="615"/>
      <c r="G7" s="615"/>
      <c r="H7" s="615"/>
      <c r="I7" s="615"/>
      <c r="J7" s="615"/>
      <c r="K7" s="615"/>
      <c r="L7" s="615"/>
      <c r="M7" s="615"/>
      <c r="N7" s="615"/>
      <c r="O7" s="616"/>
      <c r="P7" s="617" t="s">
        <v>58</v>
      </c>
      <c r="Q7" s="618"/>
      <c r="R7" s="618"/>
      <c r="S7" s="618"/>
      <c r="T7" s="618"/>
      <c r="U7" s="618"/>
      <c r="V7" s="618"/>
      <c r="W7" s="618"/>
      <c r="X7" s="618"/>
      <c r="Y7" s="618"/>
      <c r="Z7" s="618"/>
      <c r="AA7" s="619"/>
      <c r="AB7" s="620" t="s">
        <v>59</v>
      </c>
      <c r="AC7" s="621"/>
      <c r="AD7" s="622" t="s">
        <v>60</v>
      </c>
      <c r="AE7" s="41"/>
      <c r="AG7" s="40"/>
      <c r="AH7" s="40"/>
      <c r="AI7" s="40"/>
      <c r="AJ7" s="40"/>
      <c r="AK7" s="40"/>
      <c r="AL7" s="40"/>
      <c r="AM7" s="40"/>
      <c r="AN7" s="40"/>
      <c r="AO7" s="40"/>
      <c r="AP7" s="40"/>
      <c r="AQ7" s="40"/>
    </row>
    <row r="8" spans="1:43" ht="15" customHeight="1">
      <c r="A8" s="605"/>
      <c r="B8" s="608"/>
      <c r="C8" s="611"/>
      <c r="D8" s="623" t="s">
        <v>266</v>
      </c>
      <c r="E8" s="625" t="s">
        <v>61</v>
      </c>
      <c r="F8" s="626" t="s">
        <v>345</v>
      </c>
      <c r="G8" s="625" t="s">
        <v>267</v>
      </c>
      <c r="H8" s="625" t="s">
        <v>268</v>
      </c>
      <c r="I8" s="625" t="s">
        <v>269</v>
      </c>
      <c r="J8" s="625" t="s">
        <v>62</v>
      </c>
      <c r="K8" s="625" t="s">
        <v>270</v>
      </c>
      <c r="L8" s="625" t="s">
        <v>63</v>
      </c>
      <c r="M8" s="625" t="s">
        <v>346</v>
      </c>
      <c r="N8" s="625" t="s">
        <v>271</v>
      </c>
      <c r="O8" s="628" t="s">
        <v>379</v>
      </c>
      <c r="P8" s="623" t="s">
        <v>266</v>
      </c>
      <c r="Q8" s="625" t="s">
        <v>61</v>
      </c>
      <c r="R8" s="626" t="s">
        <v>345</v>
      </c>
      <c r="S8" s="625" t="s">
        <v>267</v>
      </c>
      <c r="T8" s="625" t="s">
        <v>268</v>
      </c>
      <c r="U8" s="625" t="s">
        <v>269</v>
      </c>
      <c r="V8" s="625" t="s">
        <v>62</v>
      </c>
      <c r="W8" s="625" t="s">
        <v>270</v>
      </c>
      <c r="X8" s="625" t="s">
        <v>63</v>
      </c>
      <c r="Y8" s="625" t="s">
        <v>346</v>
      </c>
      <c r="Z8" s="625" t="s">
        <v>271</v>
      </c>
      <c r="AA8" s="628" t="s">
        <v>272</v>
      </c>
      <c r="AB8" s="632" t="s">
        <v>347</v>
      </c>
      <c r="AC8" s="628" t="s">
        <v>64</v>
      </c>
      <c r="AD8" s="611"/>
      <c r="AE8" s="41"/>
      <c r="AG8" s="40"/>
      <c r="AH8" s="40"/>
      <c r="AI8" s="40"/>
      <c r="AJ8" s="40"/>
      <c r="AK8" s="40"/>
      <c r="AL8" s="40"/>
      <c r="AM8" s="40"/>
      <c r="AN8" s="40"/>
      <c r="AO8" s="40"/>
      <c r="AP8" s="40"/>
      <c r="AQ8" s="40"/>
    </row>
    <row r="9" spans="1:43">
      <c r="A9" s="606"/>
      <c r="B9" s="609"/>
      <c r="C9" s="612"/>
      <c r="D9" s="624"/>
      <c r="E9" s="624"/>
      <c r="F9" s="627"/>
      <c r="G9" s="624"/>
      <c r="H9" s="624"/>
      <c r="I9" s="624"/>
      <c r="J9" s="624"/>
      <c r="K9" s="624"/>
      <c r="L9" s="630"/>
      <c r="M9" s="624"/>
      <c r="N9" s="624"/>
      <c r="O9" s="631"/>
      <c r="P9" s="624"/>
      <c r="Q9" s="624"/>
      <c r="R9" s="627"/>
      <c r="S9" s="624"/>
      <c r="T9" s="624"/>
      <c r="U9" s="624"/>
      <c r="V9" s="624"/>
      <c r="W9" s="624"/>
      <c r="X9" s="630"/>
      <c r="Y9" s="624"/>
      <c r="Z9" s="624"/>
      <c r="AA9" s="629"/>
      <c r="AB9" s="633"/>
      <c r="AC9" s="629"/>
      <c r="AD9" s="612"/>
      <c r="AE9" s="41"/>
      <c r="AF9" s="42"/>
      <c r="AG9" s="40"/>
      <c r="AH9" s="40"/>
      <c r="AI9" s="40"/>
      <c r="AJ9" s="40"/>
      <c r="AK9" s="40"/>
      <c r="AL9" s="40"/>
      <c r="AM9" s="40"/>
      <c r="AN9" s="40"/>
      <c r="AO9" s="40"/>
      <c r="AP9" s="40"/>
      <c r="AQ9" s="40"/>
    </row>
    <row r="10" spans="1:43">
      <c r="A10" s="43"/>
      <c r="B10" s="44"/>
      <c r="C10" s="45" t="s">
        <v>15</v>
      </c>
      <c r="D10" s="249"/>
      <c r="E10" s="249"/>
      <c r="F10" s="250"/>
      <c r="G10" s="250"/>
      <c r="H10" s="250"/>
      <c r="I10" s="250"/>
      <c r="J10" s="251"/>
      <c r="K10" s="251"/>
      <c r="L10" s="252"/>
      <c r="M10" s="253"/>
      <c r="N10" s="253"/>
      <c r="O10" s="254"/>
      <c r="P10" s="46"/>
      <c r="Q10" s="47"/>
      <c r="R10" s="47"/>
      <c r="S10" s="47"/>
      <c r="T10" s="47"/>
      <c r="U10" s="47"/>
      <c r="V10" s="47"/>
      <c r="W10" s="47"/>
      <c r="X10" s="229"/>
      <c r="Y10" s="49"/>
      <c r="Z10" s="49"/>
      <c r="AA10" s="50"/>
      <c r="AB10" s="51"/>
      <c r="AC10" s="52"/>
      <c r="AD10" s="53"/>
      <c r="AE10" s="54"/>
      <c r="AF10" s="55" t="e">
        <v>#VALUE!</v>
      </c>
      <c r="AG10" s="56" t="e">
        <v>#REF!</v>
      </c>
      <c r="AH10" s="56" t="s">
        <v>66</v>
      </c>
      <c r="AI10" s="56" t="s">
        <v>65</v>
      </c>
      <c r="AJ10" s="57" t="s">
        <v>67</v>
      </c>
      <c r="AK10" s="56">
        <v>0</v>
      </c>
      <c r="AL10" s="56" t="e">
        <v>#REF!</v>
      </c>
      <c r="AM10" s="56" t="e">
        <v>#REF!</v>
      </c>
      <c r="AN10" s="56" t="e">
        <v>#REF!</v>
      </c>
      <c r="AO10" s="56" t="e">
        <v>#REF!</v>
      </c>
      <c r="AP10" s="56" t="e">
        <v>#REF!</v>
      </c>
      <c r="AQ10" s="56" t="e">
        <v>#REF!</v>
      </c>
    </row>
    <row r="11" spans="1:43">
      <c r="A11" s="43"/>
      <c r="B11" s="44"/>
      <c r="C11" s="45" t="s">
        <v>15</v>
      </c>
      <c r="D11" s="249"/>
      <c r="E11" s="249"/>
      <c r="F11" s="250"/>
      <c r="G11" s="250"/>
      <c r="H11" s="250"/>
      <c r="I11" s="250"/>
      <c r="J11" s="251"/>
      <c r="K11" s="251"/>
      <c r="L11" s="252"/>
      <c r="M11" s="253"/>
      <c r="N11" s="253"/>
      <c r="O11" s="254"/>
      <c r="P11" s="46"/>
      <c r="Q11" s="47"/>
      <c r="R11" s="47"/>
      <c r="S11" s="47"/>
      <c r="T11" s="47"/>
      <c r="U11" s="47"/>
      <c r="V11" s="47"/>
      <c r="W11" s="47"/>
      <c r="X11" s="48"/>
      <c r="Y11" s="49"/>
      <c r="Z11" s="49"/>
      <c r="AA11" s="50"/>
      <c r="AB11" s="51"/>
      <c r="AC11" s="52"/>
      <c r="AD11" s="53"/>
      <c r="AE11" s="54"/>
      <c r="AF11" s="55" t="e">
        <v>#VALUE!</v>
      </c>
      <c r="AG11" s="56" t="e">
        <v>#REF!</v>
      </c>
      <c r="AH11" s="56" t="s">
        <v>68</v>
      </c>
      <c r="AI11" s="56" t="s">
        <v>65</v>
      </c>
      <c r="AJ11" s="57" t="s">
        <v>69</v>
      </c>
      <c r="AK11" s="56">
        <v>0</v>
      </c>
      <c r="AL11" s="56" t="e">
        <v>#REF!</v>
      </c>
      <c r="AM11" s="56" t="e">
        <v>#REF!</v>
      </c>
      <c r="AN11" s="56" t="e">
        <v>#REF!</v>
      </c>
      <c r="AO11" s="56" t="e">
        <v>#REF!</v>
      </c>
      <c r="AP11" s="56" t="e">
        <v>#REF!</v>
      </c>
      <c r="AQ11" s="56" t="e">
        <v>#REF!</v>
      </c>
    </row>
    <row r="12" spans="1:43">
      <c r="A12" s="43"/>
      <c r="B12" s="44"/>
      <c r="C12" s="45" t="s">
        <v>15</v>
      </c>
      <c r="D12" s="249"/>
      <c r="E12" s="249"/>
      <c r="F12" s="250"/>
      <c r="G12" s="250"/>
      <c r="H12" s="250"/>
      <c r="I12" s="250"/>
      <c r="J12" s="251"/>
      <c r="K12" s="251"/>
      <c r="L12" s="252"/>
      <c r="M12" s="253"/>
      <c r="N12" s="253"/>
      <c r="O12" s="254"/>
      <c r="P12" s="46"/>
      <c r="Q12" s="47"/>
      <c r="R12" s="47"/>
      <c r="S12" s="47"/>
      <c r="T12" s="47"/>
      <c r="U12" s="47"/>
      <c r="V12" s="47"/>
      <c r="W12" s="47"/>
      <c r="X12" s="48"/>
      <c r="Y12" s="49"/>
      <c r="Z12" s="49"/>
      <c r="AA12" s="50"/>
      <c r="AB12" s="51"/>
      <c r="AC12" s="52"/>
      <c r="AD12" s="53"/>
      <c r="AE12" s="54"/>
      <c r="AF12" s="55" t="e">
        <v>#VALUE!</v>
      </c>
      <c r="AG12" s="56" t="e">
        <v>#REF!</v>
      </c>
      <c r="AH12" s="56" t="e">
        <f ca="1">IF(#REF!&lt;&gt;"",INDEX(OFFSET(INDIRECT(#REF!),,-1,,),MATCH(#REF!,INDIRECT(#REF!),0)),"")</f>
        <v>#REF!</v>
      </c>
      <c r="AI12" s="56" t="s">
        <v>65</v>
      </c>
      <c r="AJ12" s="57" t="s">
        <v>70</v>
      </c>
      <c r="AK12" s="56">
        <v>0</v>
      </c>
      <c r="AL12" s="56" t="e">
        <v>#REF!</v>
      </c>
      <c r="AM12" s="56" t="e">
        <v>#REF!</v>
      </c>
      <c r="AN12" s="56" t="e">
        <v>#REF!</v>
      </c>
      <c r="AO12" s="56" t="e">
        <v>#REF!</v>
      </c>
      <c r="AP12" s="56" t="e">
        <v>#REF!</v>
      </c>
      <c r="AQ12" s="56" t="e">
        <v>#REF!</v>
      </c>
    </row>
    <row r="13" spans="1:43">
      <c r="A13" s="43"/>
      <c r="B13" s="44"/>
      <c r="C13" s="45" t="s">
        <v>15</v>
      </c>
      <c r="D13" s="249"/>
      <c r="E13" s="249"/>
      <c r="F13" s="250" t="s">
        <v>65</v>
      </c>
      <c r="G13" s="250"/>
      <c r="H13" s="250"/>
      <c r="I13" s="250"/>
      <c r="J13" s="251"/>
      <c r="K13" s="251"/>
      <c r="L13" s="252"/>
      <c r="M13" s="253"/>
      <c r="N13" s="253"/>
      <c r="O13" s="254"/>
      <c r="P13" s="46"/>
      <c r="Q13" s="47"/>
      <c r="R13" s="47"/>
      <c r="S13" s="47"/>
      <c r="T13" s="47"/>
      <c r="U13" s="47"/>
      <c r="V13" s="47"/>
      <c r="W13" s="47"/>
      <c r="X13" s="48"/>
      <c r="Y13" s="49"/>
      <c r="Z13" s="49"/>
      <c r="AA13" s="50"/>
      <c r="AB13" s="51"/>
      <c r="AC13" s="52"/>
      <c r="AD13" s="53"/>
      <c r="AE13" s="54"/>
      <c r="AF13" s="55" t="e">
        <v>#VALUE!</v>
      </c>
      <c r="AG13" s="56" t="e">
        <v>#REF!</v>
      </c>
      <c r="AH13" s="56" t="e">
        <f ca="1">IF(#REF!&lt;&gt;"",INDEX(OFFSET(INDIRECT(#REF!),,-1,,),MATCH(#REF!,INDIRECT(#REF!),0)),"")</f>
        <v>#REF!</v>
      </c>
      <c r="AI13" s="56" t="s">
        <v>65</v>
      </c>
      <c r="AJ13" s="56" t="s">
        <v>65</v>
      </c>
      <c r="AK13" s="56">
        <v>0</v>
      </c>
      <c r="AL13" s="56" t="e">
        <v>#REF!</v>
      </c>
      <c r="AM13" s="56" t="e">
        <v>#REF!</v>
      </c>
      <c r="AN13" s="56" t="e">
        <v>#REF!</v>
      </c>
      <c r="AO13" s="56" t="e">
        <v>#REF!</v>
      </c>
      <c r="AP13" s="56" t="e">
        <v>#REF!</v>
      </c>
      <c r="AQ13" s="56" t="e">
        <v>#REF!</v>
      </c>
    </row>
    <row r="14" spans="1:43">
      <c r="A14" s="43"/>
      <c r="B14" s="44"/>
      <c r="C14" s="45" t="s">
        <v>15</v>
      </c>
      <c r="D14" s="249"/>
      <c r="E14" s="249"/>
      <c r="F14" s="250" t="s">
        <v>65</v>
      </c>
      <c r="G14" s="250"/>
      <c r="H14" s="250"/>
      <c r="I14" s="250"/>
      <c r="J14" s="251"/>
      <c r="K14" s="251"/>
      <c r="L14" s="252"/>
      <c r="M14" s="253"/>
      <c r="N14" s="253"/>
      <c r="O14" s="254"/>
      <c r="P14" s="46"/>
      <c r="Q14" s="47"/>
      <c r="R14" s="47"/>
      <c r="S14" s="47"/>
      <c r="T14" s="47"/>
      <c r="U14" s="47"/>
      <c r="V14" s="47"/>
      <c r="W14" s="47"/>
      <c r="X14" s="48"/>
      <c r="Y14" s="49"/>
      <c r="Z14" s="49"/>
      <c r="AA14" s="50"/>
      <c r="AB14" s="51"/>
      <c r="AC14" s="52"/>
      <c r="AD14" s="53"/>
      <c r="AE14" s="54"/>
      <c r="AF14" s="55" t="e">
        <v>#VALUE!</v>
      </c>
      <c r="AG14" s="56" t="e">
        <v>#REF!</v>
      </c>
      <c r="AH14" s="56" t="e">
        <f ca="1">IF(#REF!&lt;&gt;"",INDEX(OFFSET(INDIRECT(#REF!),,-1,,),MATCH(#REF!,INDIRECT(#REF!),0)),"")</f>
        <v>#REF!</v>
      </c>
      <c r="AI14" s="56" t="s">
        <v>65</v>
      </c>
      <c r="AJ14" s="56" t="s">
        <v>65</v>
      </c>
      <c r="AK14" s="56">
        <v>0</v>
      </c>
      <c r="AL14" s="56" t="e">
        <v>#REF!</v>
      </c>
      <c r="AM14" s="56" t="e">
        <v>#REF!</v>
      </c>
      <c r="AN14" s="56" t="e">
        <v>#REF!</v>
      </c>
      <c r="AO14" s="56" t="e">
        <v>#REF!</v>
      </c>
      <c r="AP14" s="56" t="e">
        <v>#REF!</v>
      </c>
      <c r="AQ14" s="56" t="e">
        <v>#REF!</v>
      </c>
    </row>
    <row r="15" spans="1:43">
      <c r="A15" s="43"/>
      <c r="B15" s="44"/>
      <c r="C15" s="45" t="s">
        <v>15</v>
      </c>
      <c r="D15" s="249"/>
      <c r="E15" s="249"/>
      <c r="F15" s="250" t="s">
        <v>65</v>
      </c>
      <c r="G15" s="250"/>
      <c r="H15" s="250"/>
      <c r="I15" s="250"/>
      <c r="J15" s="251"/>
      <c r="K15" s="251"/>
      <c r="L15" s="252"/>
      <c r="M15" s="253"/>
      <c r="N15" s="253"/>
      <c r="O15" s="254"/>
      <c r="P15" s="46"/>
      <c r="Q15" s="47"/>
      <c r="R15" s="47"/>
      <c r="S15" s="47"/>
      <c r="T15" s="47"/>
      <c r="U15" s="47"/>
      <c r="V15" s="47"/>
      <c r="W15" s="47"/>
      <c r="X15" s="48"/>
      <c r="Y15" s="49"/>
      <c r="Z15" s="49"/>
      <c r="AA15" s="50"/>
      <c r="AB15" s="51"/>
      <c r="AC15" s="52"/>
      <c r="AD15" s="53"/>
      <c r="AE15" s="54"/>
      <c r="AF15" s="55" t="e">
        <v>#VALUE!</v>
      </c>
      <c r="AG15" s="56" t="e">
        <v>#REF!</v>
      </c>
      <c r="AH15" s="56" t="e">
        <f ca="1">IF(#REF!&lt;&gt;"",INDEX(OFFSET(INDIRECT(#REF!),,-1,,),MATCH(#REF!,INDIRECT(#REF!),0)),"")</f>
        <v>#REF!</v>
      </c>
      <c r="AI15" s="56" t="s">
        <v>65</v>
      </c>
      <c r="AJ15" s="56" t="s">
        <v>65</v>
      </c>
      <c r="AK15" s="56">
        <v>0</v>
      </c>
      <c r="AL15" s="56" t="e">
        <v>#REF!</v>
      </c>
      <c r="AM15" s="56" t="e">
        <v>#REF!</v>
      </c>
      <c r="AN15" s="56" t="e">
        <v>#REF!</v>
      </c>
      <c r="AO15" s="56" t="e">
        <v>#REF!</v>
      </c>
      <c r="AP15" s="56" t="e">
        <v>#REF!</v>
      </c>
      <c r="AQ15" s="56" t="e">
        <v>#REF!</v>
      </c>
    </row>
    <row r="16" spans="1:43">
      <c r="A16" s="43"/>
      <c r="B16" s="44"/>
      <c r="C16" s="45" t="s">
        <v>15</v>
      </c>
      <c r="D16" s="249"/>
      <c r="E16" s="249"/>
      <c r="F16" s="250" t="s">
        <v>65</v>
      </c>
      <c r="G16" s="250"/>
      <c r="H16" s="250"/>
      <c r="I16" s="250"/>
      <c r="J16" s="251"/>
      <c r="K16" s="251"/>
      <c r="L16" s="252"/>
      <c r="M16" s="253"/>
      <c r="N16" s="253"/>
      <c r="O16" s="254"/>
      <c r="P16" s="46"/>
      <c r="Q16" s="47"/>
      <c r="R16" s="47"/>
      <c r="S16" s="47"/>
      <c r="T16" s="47"/>
      <c r="U16" s="47"/>
      <c r="V16" s="47"/>
      <c r="W16" s="47"/>
      <c r="X16" s="48"/>
      <c r="Y16" s="49"/>
      <c r="Z16" s="49"/>
      <c r="AA16" s="50"/>
      <c r="AB16" s="51"/>
      <c r="AC16" s="52"/>
      <c r="AD16" s="53"/>
      <c r="AE16" s="54"/>
      <c r="AF16" s="55" t="e">
        <v>#VALUE!</v>
      </c>
      <c r="AG16" s="56" t="e">
        <v>#REF!</v>
      </c>
      <c r="AH16" s="56" t="e">
        <f ca="1">IF(#REF!&lt;&gt;"",INDEX(OFFSET(INDIRECT(#REF!),,-1,,),MATCH(#REF!,INDIRECT(#REF!),0)),"")</f>
        <v>#REF!</v>
      </c>
      <c r="AI16" s="56" t="s">
        <v>65</v>
      </c>
      <c r="AJ16" s="56" t="s">
        <v>65</v>
      </c>
      <c r="AK16" s="56">
        <v>0</v>
      </c>
      <c r="AL16" s="56" t="e">
        <v>#REF!</v>
      </c>
      <c r="AM16" s="56" t="e">
        <v>#REF!</v>
      </c>
      <c r="AN16" s="56" t="e">
        <v>#REF!</v>
      </c>
      <c r="AO16" s="56" t="e">
        <v>#REF!</v>
      </c>
      <c r="AP16" s="56" t="e">
        <v>#REF!</v>
      </c>
      <c r="AQ16" s="56" t="e">
        <v>#REF!</v>
      </c>
    </row>
    <row r="17" spans="1:43">
      <c r="A17" s="43"/>
      <c r="B17" s="44"/>
      <c r="C17" s="45" t="s">
        <v>15</v>
      </c>
      <c r="D17" s="249"/>
      <c r="E17" s="249"/>
      <c r="F17" s="250" t="s">
        <v>65</v>
      </c>
      <c r="G17" s="250"/>
      <c r="H17" s="250"/>
      <c r="I17" s="250"/>
      <c r="J17" s="251"/>
      <c r="K17" s="251"/>
      <c r="L17" s="252"/>
      <c r="M17" s="253"/>
      <c r="N17" s="253"/>
      <c r="O17" s="254"/>
      <c r="P17" s="46"/>
      <c r="Q17" s="47"/>
      <c r="R17" s="47"/>
      <c r="S17" s="47"/>
      <c r="T17" s="47"/>
      <c r="U17" s="47"/>
      <c r="V17" s="47"/>
      <c r="W17" s="47"/>
      <c r="X17" s="48"/>
      <c r="Y17" s="49"/>
      <c r="Z17" s="49"/>
      <c r="AA17" s="50"/>
      <c r="AB17" s="51"/>
      <c r="AC17" s="52"/>
      <c r="AD17" s="53"/>
      <c r="AE17" s="54"/>
      <c r="AF17" s="55" t="e">
        <v>#VALUE!</v>
      </c>
      <c r="AG17" s="56" t="e">
        <v>#REF!</v>
      </c>
      <c r="AH17" s="56" t="e">
        <f ca="1">IF(#REF!&lt;&gt;"",INDEX(OFFSET(INDIRECT(#REF!),,-1,,),MATCH(#REF!,INDIRECT(#REF!),0)),"")</f>
        <v>#REF!</v>
      </c>
      <c r="AI17" s="56" t="s">
        <v>65</v>
      </c>
      <c r="AJ17" s="56" t="s">
        <v>65</v>
      </c>
      <c r="AK17" s="56">
        <v>0</v>
      </c>
      <c r="AL17" s="56" t="e">
        <v>#REF!</v>
      </c>
      <c r="AM17" s="56" t="e">
        <v>#REF!</v>
      </c>
      <c r="AN17" s="56" t="e">
        <v>#REF!</v>
      </c>
      <c r="AO17" s="56" t="e">
        <v>#REF!</v>
      </c>
      <c r="AP17" s="56" t="e">
        <v>#REF!</v>
      </c>
      <c r="AQ17" s="56" t="e">
        <v>#REF!</v>
      </c>
    </row>
    <row r="18" spans="1:43">
      <c r="A18" s="43"/>
      <c r="B18" s="44"/>
      <c r="C18" s="45" t="s">
        <v>15</v>
      </c>
      <c r="D18" s="249"/>
      <c r="E18" s="249"/>
      <c r="F18" s="250" t="s">
        <v>65</v>
      </c>
      <c r="G18" s="250"/>
      <c r="H18" s="250"/>
      <c r="I18" s="250"/>
      <c r="J18" s="251"/>
      <c r="K18" s="251"/>
      <c r="L18" s="252"/>
      <c r="M18" s="253"/>
      <c r="N18" s="253"/>
      <c r="O18" s="254"/>
      <c r="P18" s="46"/>
      <c r="Q18" s="47"/>
      <c r="R18" s="47"/>
      <c r="S18" s="47"/>
      <c r="T18" s="47"/>
      <c r="U18" s="47"/>
      <c r="V18" s="47"/>
      <c r="W18" s="47"/>
      <c r="X18" s="48"/>
      <c r="Y18" s="49"/>
      <c r="Z18" s="49"/>
      <c r="AA18" s="50"/>
      <c r="AB18" s="51"/>
      <c r="AC18" s="52"/>
      <c r="AD18" s="53"/>
      <c r="AE18" s="54"/>
      <c r="AF18" s="55" t="e">
        <v>#VALUE!</v>
      </c>
      <c r="AG18" s="56" t="e">
        <v>#REF!</v>
      </c>
      <c r="AH18" s="56" t="e">
        <f ca="1">IF(#REF!&lt;&gt;"",INDEX(OFFSET(INDIRECT(#REF!),,-1,,),MATCH(#REF!,INDIRECT(#REF!),0)),"")</f>
        <v>#REF!</v>
      </c>
      <c r="AI18" s="56" t="s">
        <v>65</v>
      </c>
      <c r="AJ18" s="56" t="s">
        <v>65</v>
      </c>
      <c r="AK18" s="56">
        <v>0</v>
      </c>
      <c r="AL18" s="56" t="e">
        <v>#REF!</v>
      </c>
      <c r="AM18" s="56" t="e">
        <v>#REF!</v>
      </c>
      <c r="AN18" s="56" t="e">
        <v>#REF!</v>
      </c>
      <c r="AO18" s="56" t="e">
        <v>#REF!</v>
      </c>
      <c r="AP18" s="56" t="e">
        <v>#REF!</v>
      </c>
      <c r="AQ18" s="56" t="e">
        <v>#REF!</v>
      </c>
    </row>
    <row r="19" spans="1:43">
      <c r="A19" s="43"/>
      <c r="B19" s="44"/>
      <c r="C19" s="45" t="s">
        <v>15</v>
      </c>
      <c r="D19" s="249"/>
      <c r="E19" s="249"/>
      <c r="F19" s="250" t="s">
        <v>65</v>
      </c>
      <c r="G19" s="250"/>
      <c r="H19" s="250"/>
      <c r="I19" s="250"/>
      <c r="J19" s="251"/>
      <c r="K19" s="251"/>
      <c r="L19" s="252"/>
      <c r="M19" s="253"/>
      <c r="N19" s="253"/>
      <c r="O19" s="254"/>
      <c r="P19" s="46"/>
      <c r="Q19" s="47"/>
      <c r="R19" s="47"/>
      <c r="S19" s="47"/>
      <c r="T19" s="47"/>
      <c r="U19" s="47"/>
      <c r="V19" s="47"/>
      <c r="W19" s="47"/>
      <c r="X19" s="48"/>
      <c r="Y19" s="49"/>
      <c r="Z19" s="49" t="s">
        <v>65</v>
      </c>
      <c r="AA19" s="50" t="s">
        <v>65</v>
      </c>
      <c r="AB19" s="51"/>
      <c r="AC19" s="52"/>
      <c r="AD19" s="53"/>
      <c r="AE19" s="54"/>
      <c r="AF19" s="55" t="e">
        <v>#VALUE!</v>
      </c>
      <c r="AG19" s="56" t="e">
        <v>#REF!</v>
      </c>
      <c r="AH19" s="56" t="e">
        <f ca="1">IF(#REF!&lt;&gt;"",INDEX(OFFSET(INDIRECT(#REF!),,-1,,),MATCH(#REF!,INDIRECT(#REF!),0)),"")</f>
        <v>#REF!</v>
      </c>
      <c r="AI19" s="56" t="s">
        <v>65</v>
      </c>
      <c r="AJ19" s="56" t="s">
        <v>65</v>
      </c>
      <c r="AK19" s="56">
        <v>0</v>
      </c>
      <c r="AL19" s="56" t="e">
        <v>#REF!</v>
      </c>
      <c r="AM19" s="56" t="e">
        <v>#REF!</v>
      </c>
      <c r="AN19" s="56" t="e">
        <v>#REF!</v>
      </c>
      <c r="AO19" s="56" t="e">
        <v>#REF!</v>
      </c>
      <c r="AP19" s="56" t="e">
        <v>#REF!</v>
      </c>
      <c r="AQ19" s="56" t="e">
        <v>#REF!</v>
      </c>
    </row>
    <row r="20" spans="1:43">
      <c r="A20" s="43"/>
      <c r="B20" s="44"/>
      <c r="C20" s="45" t="s">
        <v>15</v>
      </c>
      <c r="D20" s="249"/>
      <c r="E20" s="249"/>
      <c r="F20" s="250" t="s">
        <v>65</v>
      </c>
      <c r="G20" s="250"/>
      <c r="H20" s="250"/>
      <c r="I20" s="250"/>
      <c r="J20" s="251"/>
      <c r="K20" s="251"/>
      <c r="L20" s="252"/>
      <c r="M20" s="253"/>
      <c r="N20" s="253"/>
      <c r="O20" s="254"/>
      <c r="P20" s="46"/>
      <c r="Q20" s="47"/>
      <c r="R20" s="47"/>
      <c r="S20" s="47"/>
      <c r="T20" s="47"/>
      <c r="U20" s="47"/>
      <c r="V20" s="47"/>
      <c r="W20" s="47"/>
      <c r="X20" s="48"/>
      <c r="Y20" s="49"/>
      <c r="Z20" s="49" t="s">
        <v>65</v>
      </c>
      <c r="AA20" s="50" t="s">
        <v>65</v>
      </c>
      <c r="AB20" s="51"/>
      <c r="AC20" s="52"/>
      <c r="AD20" s="53"/>
      <c r="AE20" s="54"/>
      <c r="AF20" s="55" t="e">
        <v>#VALUE!</v>
      </c>
      <c r="AG20" s="56" t="e">
        <v>#REF!</v>
      </c>
      <c r="AH20" s="56" t="e">
        <f ca="1">IF(#REF!&lt;&gt;"",INDEX(OFFSET(INDIRECT(#REF!),,-1,,),MATCH(#REF!,INDIRECT(#REF!),0)),"")</f>
        <v>#REF!</v>
      </c>
      <c r="AI20" s="56" t="s">
        <v>65</v>
      </c>
      <c r="AJ20" s="56" t="s">
        <v>65</v>
      </c>
      <c r="AK20" s="56">
        <v>0</v>
      </c>
      <c r="AL20" s="56" t="e">
        <v>#REF!</v>
      </c>
      <c r="AM20" s="56" t="e">
        <v>#REF!</v>
      </c>
      <c r="AN20" s="56" t="e">
        <v>#REF!</v>
      </c>
      <c r="AO20" s="56" t="e">
        <v>#REF!</v>
      </c>
      <c r="AP20" s="56" t="e">
        <v>#REF!</v>
      </c>
      <c r="AQ20" s="56" t="e">
        <v>#REF!</v>
      </c>
    </row>
    <row r="21" spans="1:43">
      <c r="A21" s="43"/>
      <c r="B21" s="44"/>
      <c r="C21" s="45" t="s">
        <v>15</v>
      </c>
      <c r="D21" s="249"/>
      <c r="E21" s="249"/>
      <c r="F21" s="250" t="s">
        <v>65</v>
      </c>
      <c r="G21" s="250"/>
      <c r="H21" s="250"/>
      <c r="I21" s="250"/>
      <c r="J21" s="251"/>
      <c r="K21" s="251"/>
      <c r="L21" s="252"/>
      <c r="M21" s="253"/>
      <c r="N21" s="253"/>
      <c r="O21" s="254"/>
      <c r="P21" s="46"/>
      <c r="Q21" s="47"/>
      <c r="R21" s="47"/>
      <c r="S21" s="47"/>
      <c r="T21" s="47"/>
      <c r="U21" s="47"/>
      <c r="V21" s="47"/>
      <c r="W21" s="47"/>
      <c r="X21" s="48"/>
      <c r="Y21" s="49"/>
      <c r="Z21" s="49" t="s">
        <v>65</v>
      </c>
      <c r="AA21" s="50" t="s">
        <v>65</v>
      </c>
      <c r="AB21" s="51"/>
      <c r="AC21" s="52"/>
      <c r="AD21" s="53"/>
      <c r="AE21" s="54"/>
      <c r="AF21" s="55" t="e">
        <v>#VALUE!</v>
      </c>
      <c r="AG21" s="56" t="e">
        <v>#REF!</v>
      </c>
      <c r="AH21" s="56" t="e">
        <f ca="1">IF(#REF!&lt;&gt;"",INDEX(OFFSET(INDIRECT(#REF!),,-1,,),MATCH(#REF!,INDIRECT(#REF!),0)),"")</f>
        <v>#REF!</v>
      </c>
      <c r="AI21" s="56" t="s">
        <v>65</v>
      </c>
      <c r="AJ21" s="56" t="s">
        <v>65</v>
      </c>
      <c r="AK21" s="56">
        <v>0</v>
      </c>
      <c r="AL21" s="56" t="e">
        <v>#REF!</v>
      </c>
      <c r="AM21" s="56" t="e">
        <v>#REF!</v>
      </c>
      <c r="AN21" s="56" t="e">
        <v>#REF!</v>
      </c>
      <c r="AO21" s="56" t="e">
        <v>#REF!</v>
      </c>
      <c r="AP21" s="56" t="e">
        <v>#REF!</v>
      </c>
      <c r="AQ21" s="56" t="e">
        <v>#REF!</v>
      </c>
    </row>
    <row r="22" spans="1:43">
      <c r="A22" s="43"/>
      <c r="B22" s="44"/>
      <c r="C22" s="45" t="s">
        <v>15</v>
      </c>
      <c r="D22" s="249"/>
      <c r="E22" s="249"/>
      <c r="F22" s="250" t="s">
        <v>65</v>
      </c>
      <c r="G22" s="250"/>
      <c r="H22" s="250"/>
      <c r="I22" s="250"/>
      <c r="J22" s="251"/>
      <c r="K22" s="251"/>
      <c r="L22" s="252"/>
      <c r="M22" s="253"/>
      <c r="N22" s="253"/>
      <c r="O22" s="254"/>
      <c r="P22" s="46"/>
      <c r="Q22" s="47"/>
      <c r="R22" s="47"/>
      <c r="S22" s="47"/>
      <c r="T22" s="47"/>
      <c r="U22" s="47"/>
      <c r="V22" s="47"/>
      <c r="W22" s="47"/>
      <c r="X22" s="48"/>
      <c r="Y22" s="49"/>
      <c r="Z22" s="49" t="s">
        <v>65</v>
      </c>
      <c r="AA22" s="50" t="s">
        <v>65</v>
      </c>
      <c r="AB22" s="51"/>
      <c r="AC22" s="52"/>
      <c r="AD22" s="53"/>
      <c r="AE22" s="54"/>
      <c r="AF22" s="55" t="e">
        <v>#VALUE!</v>
      </c>
      <c r="AG22" s="56" t="e">
        <v>#REF!</v>
      </c>
      <c r="AH22" s="56" t="e">
        <f ca="1">IF(#REF!&lt;&gt;"",INDEX(OFFSET(INDIRECT(#REF!),,-1,,),MATCH(#REF!,INDIRECT(#REF!),0)),"")</f>
        <v>#REF!</v>
      </c>
      <c r="AI22" s="56" t="s">
        <v>65</v>
      </c>
      <c r="AJ22" s="56" t="s">
        <v>65</v>
      </c>
      <c r="AK22" s="56">
        <v>0</v>
      </c>
      <c r="AL22" s="56" t="e">
        <v>#REF!</v>
      </c>
      <c r="AM22" s="56" t="e">
        <v>#REF!</v>
      </c>
      <c r="AN22" s="56" t="e">
        <v>#REF!</v>
      </c>
      <c r="AO22" s="56" t="e">
        <v>#REF!</v>
      </c>
      <c r="AP22" s="56" t="e">
        <v>#REF!</v>
      </c>
      <c r="AQ22" s="56" t="e">
        <v>#REF!</v>
      </c>
    </row>
    <row r="23" spans="1:43">
      <c r="A23" s="43"/>
      <c r="B23" s="44"/>
      <c r="C23" s="45" t="s">
        <v>15</v>
      </c>
      <c r="D23" s="249"/>
      <c r="E23" s="249"/>
      <c r="F23" s="250" t="s">
        <v>65</v>
      </c>
      <c r="G23" s="250"/>
      <c r="H23" s="250"/>
      <c r="I23" s="250"/>
      <c r="J23" s="251"/>
      <c r="K23" s="251"/>
      <c r="L23" s="252"/>
      <c r="M23" s="253"/>
      <c r="N23" s="253"/>
      <c r="O23" s="254"/>
      <c r="P23" s="46"/>
      <c r="Q23" s="47"/>
      <c r="R23" s="47"/>
      <c r="S23" s="47"/>
      <c r="T23" s="47"/>
      <c r="U23" s="47"/>
      <c r="V23" s="47"/>
      <c r="W23" s="47"/>
      <c r="X23" s="48"/>
      <c r="Y23" s="49"/>
      <c r="Z23" s="49" t="s">
        <v>65</v>
      </c>
      <c r="AA23" s="50" t="s">
        <v>65</v>
      </c>
      <c r="AB23" s="51"/>
      <c r="AC23" s="52"/>
      <c r="AD23" s="53"/>
      <c r="AE23" s="54"/>
      <c r="AF23" s="55" t="e">
        <v>#VALUE!</v>
      </c>
      <c r="AG23" s="56" t="e">
        <v>#REF!</v>
      </c>
      <c r="AH23" s="56" t="e">
        <f ca="1">IF(#REF!&lt;&gt;"",INDEX(OFFSET(INDIRECT(#REF!),,-1,,),MATCH(#REF!,INDIRECT(#REF!),0)),"")</f>
        <v>#REF!</v>
      </c>
      <c r="AI23" s="56" t="s">
        <v>65</v>
      </c>
      <c r="AJ23" s="56" t="s">
        <v>65</v>
      </c>
      <c r="AK23" s="56">
        <v>0</v>
      </c>
      <c r="AL23" s="56" t="e">
        <v>#REF!</v>
      </c>
      <c r="AM23" s="56" t="e">
        <v>#REF!</v>
      </c>
      <c r="AN23" s="56" t="e">
        <v>#REF!</v>
      </c>
      <c r="AO23" s="56" t="e">
        <v>#REF!</v>
      </c>
      <c r="AP23" s="56" t="e">
        <v>#REF!</v>
      </c>
      <c r="AQ23" s="56" t="e">
        <v>#REF!</v>
      </c>
    </row>
    <row r="24" spans="1:43">
      <c r="A24" s="43"/>
      <c r="B24" s="44"/>
      <c r="C24" s="45" t="s">
        <v>15</v>
      </c>
      <c r="D24" s="249"/>
      <c r="E24" s="249"/>
      <c r="F24" s="250" t="s">
        <v>65</v>
      </c>
      <c r="G24" s="250"/>
      <c r="H24" s="250"/>
      <c r="I24" s="250"/>
      <c r="J24" s="251"/>
      <c r="K24" s="251"/>
      <c r="L24" s="252"/>
      <c r="M24" s="253"/>
      <c r="N24" s="253"/>
      <c r="O24" s="254"/>
      <c r="P24" s="46"/>
      <c r="Q24" s="47"/>
      <c r="R24" s="47"/>
      <c r="S24" s="47"/>
      <c r="T24" s="47"/>
      <c r="U24" s="47"/>
      <c r="V24" s="47"/>
      <c r="W24" s="47"/>
      <c r="X24" s="48"/>
      <c r="Y24" s="49"/>
      <c r="Z24" s="49" t="s">
        <v>65</v>
      </c>
      <c r="AA24" s="50" t="s">
        <v>65</v>
      </c>
      <c r="AB24" s="51"/>
      <c r="AC24" s="52"/>
      <c r="AD24" s="53"/>
      <c r="AE24" s="54"/>
      <c r="AF24" s="55" t="e">
        <v>#VALUE!</v>
      </c>
      <c r="AG24" s="56" t="e">
        <v>#REF!</v>
      </c>
      <c r="AH24" s="56" t="e">
        <f ca="1">IF(#REF!&lt;&gt;"",INDEX(OFFSET(INDIRECT(#REF!),,-1,,),MATCH(#REF!,INDIRECT(#REF!),0)),"")</f>
        <v>#REF!</v>
      </c>
      <c r="AI24" s="56" t="s">
        <v>65</v>
      </c>
      <c r="AJ24" s="56" t="s">
        <v>65</v>
      </c>
      <c r="AK24" s="56">
        <v>0</v>
      </c>
      <c r="AL24" s="56" t="e">
        <v>#REF!</v>
      </c>
      <c r="AM24" s="56" t="e">
        <v>#REF!</v>
      </c>
      <c r="AN24" s="56" t="e">
        <v>#REF!</v>
      </c>
      <c r="AO24" s="56" t="e">
        <v>#REF!</v>
      </c>
      <c r="AP24" s="56" t="e">
        <v>#REF!</v>
      </c>
      <c r="AQ24" s="56" t="e">
        <v>#REF!</v>
      </c>
    </row>
    <row r="25" spans="1:43">
      <c r="A25" s="43"/>
      <c r="B25" s="44"/>
      <c r="C25" s="45" t="s">
        <v>15</v>
      </c>
      <c r="D25" s="249"/>
      <c r="E25" s="249"/>
      <c r="F25" s="250" t="s">
        <v>65</v>
      </c>
      <c r="G25" s="250"/>
      <c r="H25" s="250"/>
      <c r="I25" s="250"/>
      <c r="J25" s="251"/>
      <c r="K25" s="251"/>
      <c r="L25" s="252"/>
      <c r="M25" s="253"/>
      <c r="N25" s="253"/>
      <c r="O25" s="254"/>
      <c r="P25" s="46"/>
      <c r="Q25" s="47"/>
      <c r="R25" s="47"/>
      <c r="S25" s="47"/>
      <c r="T25" s="47"/>
      <c r="U25" s="47"/>
      <c r="V25" s="47"/>
      <c r="W25" s="47"/>
      <c r="X25" s="48"/>
      <c r="Y25" s="49"/>
      <c r="Z25" s="49" t="s">
        <v>65</v>
      </c>
      <c r="AA25" s="50" t="s">
        <v>65</v>
      </c>
      <c r="AB25" s="51"/>
      <c r="AC25" s="52"/>
      <c r="AD25" s="53"/>
      <c r="AE25" s="54"/>
      <c r="AF25" s="55" t="e">
        <v>#VALUE!</v>
      </c>
      <c r="AG25" s="56" t="e">
        <v>#REF!</v>
      </c>
      <c r="AH25" s="56" t="e">
        <f ca="1">IF(#REF!&lt;&gt;"",INDEX(OFFSET(INDIRECT(#REF!),,-1,,),MATCH(#REF!,INDIRECT(#REF!),0)),"")</f>
        <v>#REF!</v>
      </c>
      <c r="AI25" s="56" t="s">
        <v>65</v>
      </c>
      <c r="AJ25" s="56" t="s">
        <v>65</v>
      </c>
      <c r="AK25" s="56">
        <v>0</v>
      </c>
      <c r="AL25" s="56" t="e">
        <v>#REF!</v>
      </c>
      <c r="AM25" s="56" t="e">
        <v>#REF!</v>
      </c>
      <c r="AN25" s="56" t="e">
        <v>#REF!</v>
      </c>
      <c r="AO25" s="56" t="e">
        <v>#REF!</v>
      </c>
      <c r="AP25" s="56" t="e">
        <v>#REF!</v>
      </c>
      <c r="AQ25" s="56" t="e">
        <v>#REF!</v>
      </c>
    </row>
    <row r="26" spans="1:43">
      <c r="A26" s="43"/>
      <c r="B26" s="44"/>
      <c r="C26" s="45" t="s">
        <v>15</v>
      </c>
      <c r="D26" s="249"/>
      <c r="E26" s="249"/>
      <c r="F26" s="250" t="s">
        <v>65</v>
      </c>
      <c r="G26" s="250"/>
      <c r="H26" s="250"/>
      <c r="I26" s="250"/>
      <c r="J26" s="251"/>
      <c r="K26" s="251"/>
      <c r="L26" s="252"/>
      <c r="M26" s="253"/>
      <c r="N26" s="253"/>
      <c r="O26" s="254"/>
      <c r="P26" s="46"/>
      <c r="Q26" s="47"/>
      <c r="R26" s="47"/>
      <c r="S26" s="47"/>
      <c r="T26" s="47"/>
      <c r="U26" s="47"/>
      <c r="V26" s="47"/>
      <c r="W26" s="47"/>
      <c r="X26" s="48"/>
      <c r="Y26" s="49"/>
      <c r="Z26" s="49" t="s">
        <v>65</v>
      </c>
      <c r="AA26" s="50" t="s">
        <v>65</v>
      </c>
      <c r="AB26" s="51"/>
      <c r="AC26" s="52"/>
      <c r="AD26" s="53"/>
      <c r="AE26" s="54"/>
      <c r="AF26" s="55" t="e">
        <v>#VALUE!</v>
      </c>
      <c r="AG26" s="56" t="e">
        <v>#REF!</v>
      </c>
      <c r="AH26" s="56" t="e">
        <f ca="1">IF(#REF!&lt;&gt;"",INDEX(OFFSET(INDIRECT(#REF!),,-1,,),MATCH(#REF!,INDIRECT(#REF!),0)),"")</f>
        <v>#REF!</v>
      </c>
      <c r="AI26" s="56" t="s">
        <v>65</v>
      </c>
      <c r="AJ26" s="56" t="s">
        <v>65</v>
      </c>
      <c r="AK26" s="56">
        <v>0</v>
      </c>
      <c r="AL26" s="56" t="e">
        <v>#REF!</v>
      </c>
      <c r="AM26" s="56" t="e">
        <v>#REF!</v>
      </c>
      <c r="AN26" s="56" t="e">
        <v>#REF!</v>
      </c>
      <c r="AO26" s="56" t="e">
        <v>#REF!</v>
      </c>
      <c r="AP26" s="56" t="e">
        <v>#REF!</v>
      </c>
      <c r="AQ26" s="56" t="e">
        <v>#REF!</v>
      </c>
    </row>
    <row r="27" spans="1:43">
      <c r="A27" s="43"/>
      <c r="B27" s="44"/>
      <c r="C27" s="45" t="s">
        <v>15</v>
      </c>
      <c r="D27" s="249"/>
      <c r="E27" s="249"/>
      <c r="F27" s="250" t="s">
        <v>65</v>
      </c>
      <c r="G27" s="250"/>
      <c r="H27" s="250"/>
      <c r="I27" s="250"/>
      <c r="J27" s="251"/>
      <c r="K27" s="251"/>
      <c r="L27" s="252"/>
      <c r="M27" s="253"/>
      <c r="N27" s="253"/>
      <c r="O27" s="254"/>
      <c r="P27" s="46"/>
      <c r="Q27" s="47"/>
      <c r="R27" s="47"/>
      <c r="S27" s="47"/>
      <c r="T27" s="47"/>
      <c r="U27" s="47"/>
      <c r="V27" s="47"/>
      <c r="W27" s="47"/>
      <c r="X27" s="48"/>
      <c r="Y27" s="49"/>
      <c r="Z27" s="49" t="s">
        <v>65</v>
      </c>
      <c r="AA27" s="50" t="s">
        <v>65</v>
      </c>
      <c r="AB27" s="51"/>
      <c r="AC27" s="52"/>
      <c r="AD27" s="53"/>
      <c r="AE27" s="54"/>
      <c r="AF27" s="55" t="e">
        <v>#VALUE!</v>
      </c>
      <c r="AG27" s="56" t="e">
        <v>#REF!</v>
      </c>
      <c r="AH27" s="56" t="e">
        <f ca="1">IF(#REF!&lt;&gt;"",INDEX(OFFSET(INDIRECT(#REF!),,-1,,),MATCH(#REF!,INDIRECT(#REF!),0)),"")</f>
        <v>#REF!</v>
      </c>
      <c r="AI27" s="56" t="s">
        <v>65</v>
      </c>
      <c r="AJ27" s="56" t="s">
        <v>65</v>
      </c>
      <c r="AK27" s="56">
        <v>0</v>
      </c>
      <c r="AL27" s="56" t="e">
        <v>#REF!</v>
      </c>
      <c r="AM27" s="56" t="e">
        <v>#REF!</v>
      </c>
      <c r="AN27" s="56" t="e">
        <v>#REF!</v>
      </c>
      <c r="AO27" s="56" t="e">
        <v>#REF!</v>
      </c>
      <c r="AP27" s="56" t="e">
        <v>#REF!</v>
      </c>
      <c r="AQ27" s="56" t="e">
        <v>#REF!</v>
      </c>
    </row>
    <row r="28" spans="1:43">
      <c r="A28" s="43"/>
      <c r="B28" s="44"/>
      <c r="C28" s="45" t="s">
        <v>15</v>
      </c>
      <c r="D28" s="249"/>
      <c r="E28" s="249"/>
      <c r="F28" s="250" t="s">
        <v>65</v>
      </c>
      <c r="G28" s="250"/>
      <c r="H28" s="250"/>
      <c r="I28" s="250"/>
      <c r="J28" s="251"/>
      <c r="K28" s="251"/>
      <c r="L28" s="252"/>
      <c r="M28" s="253"/>
      <c r="N28" s="253"/>
      <c r="O28" s="254"/>
      <c r="P28" s="46"/>
      <c r="Q28" s="47"/>
      <c r="R28" s="47"/>
      <c r="S28" s="47"/>
      <c r="T28" s="47"/>
      <c r="U28" s="47"/>
      <c r="V28" s="47"/>
      <c r="W28" s="47"/>
      <c r="X28" s="48"/>
      <c r="Y28" s="49"/>
      <c r="Z28" s="49" t="s">
        <v>65</v>
      </c>
      <c r="AA28" s="50" t="s">
        <v>65</v>
      </c>
      <c r="AB28" s="51"/>
      <c r="AC28" s="52"/>
      <c r="AD28" s="53"/>
      <c r="AE28" s="54"/>
      <c r="AF28" s="55" t="e">
        <v>#VALUE!</v>
      </c>
      <c r="AG28" s="56" t="e">
        <v>#REF!</v>
      </c>
      <c r="AH28" s="56" t="e">
        <f ca="1">IF(#REF!&lt;&gt;"",INDEX(OFFSET(INDIRECT(#REF!),,-1,,),MATCH(#REF!,INDIRECT(#REF!),0)),"")</f>
        <v>#REF!</v>
      </c>
      <c r="AI28" s="56" t="s">
        <v>65</v>
      </c>
      <c r="AJ28" s="56" t="s">
        <v>65</v>
      </c>
      <c r="AK28" s="56">
        <v>0</v>
      </c>
      <c r="AL28" s="56" t="e">
        <v>#REF!</v>
      </c>
      <c r="AM28" s="56" t="e">
        <v>#REF!</v>
      </c>
      <c r="AN28" s="56" t="e">
        <v>#REF!</v>
      </c>
      <c r="AO28" s="56" t="e">
        <v>#REF!</v>
      </c>
      <c r="AP28" s="56" t="e">
        <v>#REF!</v>
      </c>
      <c r="AQ28" s="56" t="e">
        <v>#REF!</v>
      </c>
    </row>
    <row r="29" spans="1:43">
      <c r="A29" s="43"/>
      <c r="B29" s="44"/>
      <c r="C29" s="45" t="s">
        <v>15</v>
      </c>
      <c r="D29" s="249"/>
      <c r="E29" s="249"/>
      <c r="F29" s="250" t="s">
        <v>65</v>
      </c>
      <c r="G29" s="250"/>
      <c r="H29" s="250"/>
      <c r="I29" s="250"/>
      <c r="J29" s="251"/>
      <c r="K29" s="251"/>
      <c r="L29" s="252"/>
      <c r="M29" s="253"/>
      <c r="N29" s="253"/>
      <c r="O29" s="254"/>
      <c r="P29" s="46"/>
      <c r="Q29" s="47"/>
      <c r="R29" s="47"/>
      <c r="S29" s="47"/>
      <c r="T29" s="47"/>
      <c r="U29" s="47"/>
      <c r="V29" s="47"/>
      <c r="W29" s="47"/>
      <c r="X29" s="48"/>
      <c r="Y29" s="49"/>
      <c r="Z29" s="49" t="s">
        <v>65</v>
      </c>
      <c r="AA29" s="50" t="s">
        <v>65</v>
      </c>
      <c r="AB29" s="51"/>
      <c r="AC29" s="52"/>
      <c r="AD29" s="53"/>
      <c r="AE29" s="54"/>
      <c r="AF29" s="55" t="e">
        <v>#VALUE!</v>
      </c>
      <c r="AG29" s="56" t="e">
        <v>#REF!</v>
      </c>
      <c r="AH29" s="56" t="e">
        <f ca="1">IF(#REF!&lt;&gt;"",INDEX(OFFSET(INDIRECT(#REF!),,-1,,),MATCH(#REF!,INDIRECT(#REF!),0)),"")</f>
        <v>#REF!</v>
      </c>
      <c r="AI29" s="56" t="s">
        <v>65</v>
      </c>
      <c r="AJ29" s="56" t="s">
        <v>65</v>
      </c>
      <c r="AK29" s="56">
        <v>0</v>
      </c>
      <c r="AL29" s="56" t="e">
        <v>#REF!</v>
      </c>
      <c r="AM29" s="56" t="e">
        <v>#REF!</v>
      </c>
      <c r="AN29" s="56" t="e">
        <v>#REF!</v>
      </c>
      <c r="AO29" s="56" t="e">
        <v>#REF!</v>
      </c>
      <c r="AP29" s="56" t="e">
        <v>#REF!</v>
      </c>
      <c r="AQ29" s="56" t="e">
        <v>#REF!</v>
      </c>
    </row>
    <row r="30" spans="1:43">
      <c r="A30" s="43"/>
      <c r="B30" s="44"/>
      <c r="C30" s="45" t="s">
        <v>15</v>
      </c>
      <c r="D30" s="249"/>
      <c r="E30" s="249"/>
      <c r="F30" s="250" t="s">
        <v>65</v>
      </c>
      <c r="G30" s="250"/>
      <c r="H30" s="250"/>
      <c r="I30" s="250"/>
      <c r="J30" s="251"/>
      <c r="K30" s="251"/>
      <c r="L30" s="252"/>
      <c r="M30" s="253"/>
      <c r="N30" s="253"/>
      <c r="O30" s="254"/>
      <c r="P30" s="46"/>
      <c r="Q30" s="47"/>
      <c r="R30" s="47"/>
      <c r="S30" s="47"/>
      <c r="T30" s="47"/>
      <c r="U30" s="47"/>
      <c r="V30" s="47"/>
      <c r="W30" s="47"/>
      <c r="X30" s="48"/>
      <c r="Y30" s="49"/>
      <c r="Z30" s="49" t="s">
        <v>65</v>
      </c>
      <c r="AA30" s="50" t="s">
        <v>65</v>
      </c>
      <c r="AB30" s="51"/>
      <c r="AC30" s="52"/>
      <c r="AD30" s="53"/>
      <c r="AE30" s="54"/>
      <c r="AF30" s="55" t="e">
        <v>#VALUE!</v>
      </c>
      <c r="AG30" s="56" t="e">
        <v>#REF!</v>
      </c>
      <c r="AH30" s="56" t="e">
        <f ca="1">IF(#REF!&lt;&gt;"",INDEX(OFFSET(INDIRECT(#REF!),,-1,,),MATCH(#REF!,INDIRECT(#REF!),0)),"")</f>
        <v>#REF!</v>
      </c>
      <c r="AI30" s="56" t="s">
        <v>65</v>
      </c>
      <c r="AJ30" s="56" t="s">
        <v>65</v>
      </c>
      <c r="AK30" s="56">
        <v>0</v>
      </c>
      <c r="AL30" s="56" t="e">
        <v>#REF!</v>
      </c>
      <c r="AM30" s="56" t="e">
        <v>#REF!</v>
      </c>
      <c r="AN30" s="56" t="e">
        <v>#REF!</v>
      </c>
      <c r="AO30" s="56" t="e">
        <v>#REF!</v>
      </c>
      <c r="AP30" s="56" t="e">
        <v>#REF!</v>
      </c>
      <c r="AQ30" s="56" t="e">
        <v>#REF!</v>
      </c>
    </row>
    <row r="31" spans="1:43">
      <c r="A31" s="43"/>
      <c r="B31" s="44"/>
      <c r="C31" s="45" t="s">
        <v>15</v>
      </c>
      <c r="D31" s="249"/>
      <c r="E31" s="249"/>
      <c r="F31" s="250" t="s">
        <v>65</v>
      </c>
      <c r="G31" s="250"/>
      <c r="H31" s="250"/>
      <c r="I31" s="250"/>
      <c r="J31" s="251"/>
      <c r="K31" s="251"/>
      <c r="L31" s="252"/>
      <c r="M31" s="253"/>
      <c r="N31" s="253"/>
      <c r="O31" s="254"/>
      <c r="P31" s="46"/>
      <c r="Q31" s="47"/>
      <c r="R31" s="47"/>
      <c r="S31" s="47"/>
      <c r="T31" s="47"/>
      <c r="U31" s="47"/>
      <c r="V31" s="47"/>
      <c r="W31" s="47"/>
      <c r="X31" s="48"/>
      <c r="Y31" s="49"/>
      <c r="Z31" s="49" t="s">
        <v>65</v>
      </c>
      <c r="AA31" s="50" t="s">
        <v>65</v>
      </c>
      <c r="AB31" s="51"/>
      <c r="AC31" s="52"/>
      <c r="AD31" s="53"/>
      <c r="AE31" s="54"/>
      <c r="AF31" s="55" t="e">
        <v>#VALUE!</v>
      </c>
      <c r="AG31" s="56" t="e">
        <v>#REF!</v>
      </c>
      <c r="AH31" s="56" t="e">
        <f ca="1">IF(#REF!&lt;&gt;"",INDEX(OFFSET(INDIRECT(#REF!),,-1,,),MATCH(#REF!,INDIRECT(#REF!),0)),"")</f>
        <v>#REF!</v>
      </c>
      <c r="AI31" s="56" t="s">
        <v>65</v>
      </c>
      <c r="AJ31" s="56" t="s">
        <v>65</v>
      </c>
      <c r="AK31" s="56">
        <v>0</v>
      </c>
      <c r="AL31" s="56" t="e">
        <v>#REF!</v>
      </c>
      <c r="AM31" s="56" t="e">
        <v>#REF!</v>
      </c>
      <c r="AN31" s="56" t="e">
        <v>#REF!</v>
      </c>
      <c r="AO31" s="56" t="e">
        <v>#REF!</v>
      </c>
      <c r="AP31" s="56" t="e">
        <v>#REF!</v>
      </c>
      <c r="AQ31" s="56" t="e">
        <v>#REF!</v>
      </c>
    </row>
    <row r="32" spans="1:43">
      <c r="A32" s="43"/>
      <c r="B32" s="44"/>
      <c r="C32" s="45" t="s">
        <v>15</v>
      </c>
      <c r="D32" s="249"/>
      <c r="E32" s="249"/>
      <c r="F32" s="250" t="s">
        <v>65</v>
      </c>
      <c r="G32" s="250"/>
      <c r="H32" s="250"/>
      <c r="I32" s="250"/>
      <c r="J32" s="251"/>
      <c r="K32" s="251"/>
      <c r="L32" s="252"/>
      <c r="M32" s="253"/>
      <c r="N32" s="253"/>
      <c r="O32" s="254"/>
      <c r="P32" s="46"/>
      <c r="Q32" s="47"/>
      <c r="R32" s="47"/>
      <c r="S32" s="47"/>
      <c r="T32" s="47"/>
      <c r="U32" s="47"/>
      <c r="V32" s="47"/>
      <c r="W32" s="47"/>
      <c r="X32" s="48"/>
      <c r="Y32" s="49"/>
      <c r="Z32" s="49" t="s">
        <v>65</v>
      </c>
      <c r="AA32" s="50" t="s">
        <v>65</v>
      </c>
      <c r="AB32" s="51"/>
      <c r="AC32" s="52"/>
      <c r="AD32" s="53"/>
      <c r="AE32" s="54"/>
      <c r="AF32" s="55" t="e">
        <v>#VALUE!</v>
      </c>
      <c r="AG32" s="56" t="e">
        <v>#REF!</v>
      </c>
      <c r="AH32" s="56" t="e">
        <f ca="1">IF(#REF!&lt;&gt;"",INDEX(OFFSET(INDIRECT(#REF!),,-1,,),MATCH(#REF!,INDIRECT(#REF!),0)),"")</f>
        <v>#REF!</v>
      </c>
      <c r="AI32" s="56" t="s">
        <v>65</v>
      </c>
      <c r="AJ32" s="56" t="s">
        <v>65</v>
      </c>
      <c r="AK32" s="56">
        <v>0</v>
      </c>
      <c r="AL32" s="56" t="e">
        <v>#REF!</v>
      </c>
      <c r="AM32" s="56" t="e">
        <v>#REF!</v>
      </c>
      <c r="AN32" s="56" t="e">
        <v>#REF!</v>
      </c>
      <c r="AO32" s="56" t="e">
        <v>#REF!</v>
      </c>
      <c r="AP32" s="56" t="e">
        <v>#REF!</v>
      </c>
      <c r="AQ32" s="56" t="e">
        <v>#REF!</v>
      </c>
    </row>
    <row r="33" spans="1:43">
      <c r="A33" s="43"/>
      <c r="B33" s="44"/>
      <c r="C33" s="45" t="s">
        <v>15</v>
      </c>
      <c r="D33" s="249"/>
      <c r="E33" s="249"/>
      <c r="F33" s="250" t="s">
        <v>65</v>
      </c>
      <c r="G33" s="250"/>
      <c r="H33" s="250"/>
      <c r="I33" s="250"/>
      <c r="J33" s="251"/>
      <c r="K33" s="251"/>
      <c r="L33" s="252"/>
      <c r="M33" s="253"/>
      <c r="N33" s="253"/>
      <c r="O33" s="254"/>
      <c r="P33" s="46"/>
      <c r="Q33" s="47"/>
      <c r="R33" s="47"/>
      <c r="S33" s="47"/>
      <c r="T33" s="47"/>
      <c r="U33" s="47"/>
      <c r="V33" s="47"/>
      <c r="W33" s="47"/>
      <c r="X33" s="48"/>
      <c r="Y33" s="49"/>
      <c r="Z33" s="49" t="s">
        <v>65</v>
      </c>
      <c r="AA33" s="50" t="s">
        <v>65</v>
      </c>
      <c r="AB33" s="51"/>
      <c r="AC33" s="52"/>
      <c r="AD33" s="53"/>
      <c r="AE33" s="54"/>
      <c r="AF33" s="55" t="e">
        <v>#VALUE!</v>
      </c>
      <c r="AG33" s="56" t="e">
        <v>#REF!</v>
      </c>
      <c r="AH33" s="56" t="e">
        <f ca="1">IF(#REF!&lt;&gt;"",INDEX(OFFSET(INDIRECT(#REF!),,-1,,),MATCH(#REF!,INDIRECT(#REF!),0)),"")</f>
        <v>#REF!</v>
      </c>
      <c r="AI33" s="56" t="s">
        <v>65</v>
      </c>
      <c r="AJ33" s="56" t="s">
        <v>65</v>
      </c>
      <c r="AK33" s="56">
        <v>0</v>
      </c>
      <c r="AL33" s="56" t="e">
        <v>#REF!</v>
      </c>
      <c r="AM33" s="56" t="e">
        <v>#REF!</v>
      </c>
      <c r="AN33" s="56" t="e">
        <v>#REF!</v>
      </c>
      <c r="AO33" s="56" t="e">
        <v>#REF!</v>
      </c>
      <c r="AP33" s="56" t="e">
        <v>#REF!</v>
      </c>
      <c r="AQ33" s="56" t="e">
        <v>#REF!</v>
      </c>
    </row>
    <row r="34" spans="1:43">
      <c r="A34" s="43"/>
      <c r="B34" s="44"/>
      <c r="C34" s="45" t="s">
        <v>15</v>
      </c>
      <c r="D34" s="249"/>
      <c r="E34" s="249"/>
      <c r="F34" s="250" t="s">
        <v>65</v>
      </c>
      <c r="G34" s="250"/>
      <c r="H34" s="250"/>
      <c r="I34" s="250"/>
      <c r="J34" s="251"/>
      <c r="K34" s="251"/>
      <c r="L34" s="252"/>
      <c r="M34" s="253"/>
      <c r="N34" s="253"/>
      <c r="O34" s="254"/>
      <c r="P34" s="46"/>
      <c r="Q34" s="47"/>
      <c r="R34" s="47"/>
      <c r="S34" s="47"/>
      <c r="T34" s="47"/>
      <c r="U34" s="47"/>
      <c r="V34" s="47"/>
      <c r="W34" s="47"/>
      <c r="X34" s="48"/>
      <c r="Y34" s="49"/>
      <c r="Z34" s="49" t="s">
        <v>65</v>
      </c>
      <c r="AA34" s="50" t="s">
        <v>65</v>
      </c>
      <c r="AB34" s="51"/>
      <c r="AC34" s="52"/>
      <c r="AD34" s="53"/>
      <c r="AE34" s="54"/>
      <c r="AF34" s="55" t="e">
        <v>#VALUE!</v>
      </c>
      <c r="AG34" s="56" t="e">
        <v>#REF!</v>
      </c>
      <c r="AH34" s="56" t="e">
        <f ca="1">IF(#REF!&lt;&gt;"",INDEX(OFFSET(INDIRECT(#REF!),,-1,,),MATCH(#REF!,INDIRECT(#REF!),0)),"")</f>
        <v>#REF!</v>
      </c>
      <c r="AI34" s="56" t="s">
        <v>65</v>
      </c>
      <c r="AJ34" s="56" t="s">
        <v>65</v>
      </c>
      <c r="AK34" s="56">
        <v>0</v>
      </c>
      <c r="AL34" s="56" t="e">
        <v>#REF!</v>
      </c>
      <c r="AM34" s="56" t="e">
        <v>#REF!</v>
      </c>
      <c r="AN34" s="56" t="e">
        <v>#REF!</v>
      </c>
      <c r="AO34" s="56" t="e">
        <v>#REF!</v>
      </c>
      <c r="AP34" s="56" t="e">
        <v>#REF!</v>
      </c>
      <c r="AQ34" s="56" t="e">
        <v>#REF!</v>
      </c>
    </row>
    <row r="35" spans="1:43">
      <c r="A35" s="43"/>
      <c r="B35" s="44"/>
      <c r="C35" s="45" t="s">
        <v>15</v>
      </c>
      <c r="D35" s="249"/>
      <c r="E35" s="249"/>
      <c r="F35" s="250" t="s">
        <v>65</v>
      </c>
      <c r="G35" s="250"/>
      <c r="H35" s="250"/>
      <c r="I35" s="250"/>
      <c r="J35" s="251"/>
      <c r="K35" s="251"/>
      <c r="L35" s="252"/>
      <c r="M35" s="253"/>
      <c r="N35" s="253"/>
      <c r="O35" s="254"/>
      <c r="P35" s="46"/>
      <c r="Q35" s="47"/>
      <c r="R35" s="47"/>
      <c r="S35" s="47"/>
      <c r="T35" s="47"/>
      <c r="U35" s="47"/>
      <c r="V35" s="47"/>
      <c r="W35" s="47"/>
      <c r="X35" s="48"/>
      <c r="Y35" s="49"/>
      <c r="Z35" s="49" t="s">
        <v>65</v>
      </c>
      <c r="AA35" s="50" t="s">
        <v>65</v>
      </c>
      <c r="AB35" s="51"/>
      <c r="AC35" s="52"/>
      <c r="AD35" s="53"/>
      <c r="AE35" s="54"/>
      <c r="AF35" s="55" t="e">
        <v>#VALUE!</v>
      </c>
      <c r="AG35" s="56" t="e">
        <v>#REF!</v>
      </c>
      <c r="AH35" s="56" t="e">
        <f ca="1">IF(#REF!&lt;&gt;"",INDEX(OFFSET(INDIRECT(#REF!),,-1,,),MATCH(#REF!,INDIRECT(#REF!),0)),"")</f>
        <v>#REF!</v>
      </c>
      <c r="AI35" s="56" t="s">
        <v>65</v>
      </c>
      <c r="AJ35" s="56" t="s">
        <v>65</v>
      </c>
      <c r="AK35" s="56">
        <v>0</v>
      </c>
      <c r="AL35" s="56" t="e">
        <v>#REF!</v>
      </c>
      <c r="AM35" s="56" t="e">
        <v>#REF!</v>
      </c>
      <c r="AN35" s="56" t="e">
        <v>#REF!</v>
      </c>
      <c r="AO35" s="56" t="e">
        <v>#REF!</v>
      </c>
      <c r="AP35" s="56" t="e">
        <v>#REF!</v>
      </c>
      <c r="AQ35" s="56" t="e">
        <v>#REF!</v>
      </c>
    </row>
    <row r="36" spans="1:43">
      <c r="A36" s="43"/>
      <c r="B36" s="44"/>
      <c r="C36" s="45" t="s">
        <v>15</v>
      </c>
      <c r="D36" s="249"/>
      <c r="E36" s="249"/>
      <c r="F36" s="250" t="s">
        <v>65</v>
      </c>
      <c r="G36" s="250"/>
      <c r="H36" s="250"/>
      <c r="I36" s="250"/>
      <c r="J36" s="251"/>
      <c r="K36" s="251"/>
      <c r="L36" s="252"/>
      <c r="M36" s="253"/>
      <c r="N36" s="253"/>
      <c r="O36" s="254"/>
      <c r="P36" s="46"/>
      <c r="Q36" s="47"/>
      <c r="R36" s="47"/>
      <c r="S36" s="47"/>
      <c r="T36" s="47"/>
      <c r="U36" s="47"/>
      <c r="V36" s="47"/>
      <c r="W36" s="47"/>
      <c r="X36" s="48"/>
      <c r="Y36" s="49"/>
      <c r="Z36" s="49" t="s">
        <v>65</v>
      </c>
      <c r="AA36" s="50" t="s">
        <v>65</v>
      </c>
      <c r="AB36" s="51"/>
      <c r="AC36" s="52"/>
      <c r="AD36" s="53"/>
      <c r="AE36" s="54"/>
      <c r="AF36" s="55" t="e">
        <v>#VALUE!</v>
      </c>
      <c r="AG36" s="56" t="e">
        <v>#REF!</v>
      </c>
      <c r="AH36" s="56" t="e">
        <f ca="1">IF(#REF!&lt;&gt;"",INDEX(OFFSET(INDIRECT(#REF!),,-1,,),MATCH(#REF!,INDIRECT(#REF!),0)),"")</f>
        <v>#REF!</v>
      </c>
      <c r="AI36" s="56" t="s">
        <v>65</v>
      </c>
      <c r="AJ36" s="56" t="s">
        <v>65</v>
      </c>
      <c r="AK36" s="56">
        <v>0</v>
      </c>
      <c r="AL36" s="56" t="e">
        <v>#REF!</v>
      </c>
      <c r="AM36" s="56" t="e">
        <v>#REF!</v>
      </c>
      <c r="AN36" s="56" t="e">
        <v>#REF!</v>
      </c>
      <c r="AO36" s="56" t="e">
        <v>#REF!</v>
      </c>
      <c r="AP36" s="56" t="e">
        <v>#REF!</v>
      </c>
      <c r="AQ36" s="56" t="e">
        <v>#REF!</v>
      </c>
    </row>
    <row r="37" spans="1:43">
      <c r="A37" s="43"/>
      <c r="B37" s="44"/>
      <c r="C37" s="45" t="s">
        <v>15</v>
      </c>
      <c r="D37" s="249"/>
      <c r="E37" s="249"/>
      <c r="F37" s="250" t="s">
        <v>65</v>
      </c>
      <c r="G37" s="250"/>
      <c r="H37" s="250"/>
      <c r="I37" s="250"/>
      <c r="J37" s="251"/>
      <c r="K37" s="251"/>
      <c r="L37" s="252"/>
      <c r="M37" s="253"/>
      <c r="N37" s="253"/>
      <c r="O37" s="254"/>
      <c r="P37" s="46"/>
      <c r="Q37" s="47"/>
      <c r="R37" s="47"/>
      <c r="S37" s="47"/>
      <c r="T37" s="47"/>
      <c r="U37" s="47"/>
      <c r="V37" s="47"/>
      <c r="W37" s="47"/>
      <c r="X37" s="48"/>
      <c r="Y37" s="49"/>
      <c r="Z37" s="49" t="s">
        <v>65</v>
      </c>
      <c r="AA37" s="50" t="s">
        <v>65</v>
      </c>
      <c r="AB37" s="51"/>
      <c r="AC37" s="52"/>
      <c r="AD37" s="53"/>
      <c r="AE37" s="54"/>
      <c r="AF37" s="55" t="e">
        <v>#VALUE!</v>
      </c>
      <c r="AG37" s="56" t="e">
        <v>#REF!</v>
      </c>
      <c r="AH37" s="56" t="e">
        <f ca="1">IF(#REF!&lt;&gt;"",INDEX(OFFSET(INDIRECT(#REF!),,-1,,),MATCH(#REF!,INDIRECT(#REF!),0)),"")</f>
        <v>#REF!</v>
      </c>
      <c r="AI37" s="56" t="s">
        <v>65</v>
      </c>
      <c r="AJ37" s="56" t="s">
        <v>65</v>
      </c>
      <c r="AK37" s="56">
        <v>0</v>
      </c>
      <c r="AL37" s="56" t="e">
        <v>#REF!</v>
      </c>
      <c r="AM37" s="56" t="e">
        <v>#REF!</v>
      </c>
      <c r="AN37" s="56" t="e">
        <v>#REF!</v>
      </c>
      <c r="AO37" s="56" t="e">
        <v>#REF!</v>
      </c>
      <c r="AP37" s="56" t="e">
        <v>#REF!</v>
      </c>
      <c r="AQ37" s="56" t="e">
        <v>#REF!</v>
      </c>
    </row>
    <row r="38" spans="1:43">
      <c r="A38" s="43"/>
      <c r="B38" s="44"/>
      <c r="C38" s="45" t="s">
        <v>15</v>
      </c>
      <c r="D38" s="249"/>
      <c r="E38" s="249"/>
      <c r="F38" s="250" t="s">
        <v>65</v>
      </c>
      <c r="G38" s="250"/>
      <c r="H38" s="250"/>
      <c r="I38" s="250"/>
      <c r="J38" s="251"/>
      <c r="K38" s="251"/>
      <c r="L38" s="252"/>
      <c r="M38" s="253"/>
      <c r="N38" s="253"/>
      <c r="O38" s="254"/>
      <c r="P38" s="46"/>
      <c r="Q38" s="47"/>
      <c r="R38" s="47"/>
      <c r="S38" s="47"/>
      <c r="T38" s="47"/>
      <c r="U38" s="47"/>
      <c r="V38" s="47"/>
      <c r="W38" s="47"/>
      <c r="X38" s="48"/>
      <c r="Y38" s="49"/>
      <c r="Z38" s="49" t="s">
        <v>65</v>
      </c>
      <c r="AA38" s="50" t="s">
        <v>65</v>
      </c>
      <c r="AB38" s="51"/>
      <c r="AC38" s="52"/>
      <c r="AD38" s="53"/>
      <c r="AE38" s="54"/>
      <c r="AF38" s="55" t="e">
        <v>#VALUE!</v>
      </c>
      <c r="AG38" s="56" t="e">
        <v>#REF!</v>
      </c>
      <c r="AH38" s="56" t="e">
        <f ca="1">IF(#REF!&lt;&gt;"",INDEX(OFFSET(INDIRECT(#REF!),,-1,,),MATCH(#REF!,INDIRECT(#REF!),0)),"")</f>
        <v>#REF!</v>
      </c>
      <c r="AI38" s="56" t="s">
        <v>65</v>
      </c>
      <c r="AJ38" s="56" t="s">
        <v>65</v>
      </c>
      <c r="AK38" s="56">
        <v>0</v>
      </c>
      <c r="AL38" s="56" t="e">
        <v>#REF!</v>
      </c>
      <c r="AM38" s="56" t="e">
        <v>#REF!</v>
      </c>
      <c r="AN38" s="56" t="e">
        <v>#REF!</v>
      </c>
      <c r="AO38" s="56" t="e">
        <v>#REF!</v>
      </c>
      <c r="AP38" s="56" t="e">
        <v>#REF!</v>
      </c>
      <c r="AQ38" s="56" t="e">
        <v>#REF!</v>
      </c>
    </row>
    <row r="39" spans="1:43">
      <c r="A39" s="43"/>
      <c r="B39" s="44"/>
      <c r="C39" s="45" t="s">
        <v>15</v>
      </c>
      <c r="D39" s="249"/>
      <c r="E39" s="249"/>
      <c r="F39" s="250" t="s">
        <v>65</v>
      </c>
      <c r="G39" s="250"/>
      <c r="H39" s="250"/>
      <c r="I39" s="250"/>
      <c r="J39" s="251"/>
      <c r="K39" s="251"/>
      <c r="L39" s="252"/>
      <c r="M39" s="253"/>
      <c r="N39" s="253"/>
      <c r="O39" s="254"/>
      <c r="P39" s="46"/>
      <c r="Q39" s="47"/>
      <c r="R39" s="47"/>
      <c r="S39" s="47"/>
      <c r="T39" s="47"/>
      <c r="U39" s="47"/>
      <c r="V39" s="47"/>
      <c r="W39" s="47"/>
      <c r="X39" s="48"/>
      <c r="Y39" s="49"/>
      <c r="Z39" s="49" t="s">
        <v>65</v>
      </c>
      <c r="AA39" s="50" t="s">
        <v>65</v>
      </c>
      <c r="AB39" s="51"/>
      <c r="AC39" s="52"/>
      <c r="AD39" s="53"/>
      <c r="AE39" s="54"/>
      <c r="AF39" s="55" t="e">
        <v>#VALUE!</v>
      </c>
      <c r="AG39" s="56" t="e">
        <v>#REF!</v>
      </c>
      <c r="AH39" s="56" t="e">
        <f ca="1">IF(#REF!&lt;&gt;"",INDEX(OFFSET(INDIRECT(#REF!),,-1,,),MATCH(#REF!,INDIRECT(#REF!),0)),"")</f>
        <v>#REF!</v>
      </c>
      <c r="AI39" s="56" t="s">
        <v>65</v>
      </c>
      <c r="AJ39" s="56" t="s">
        <v>65</v>
      </c>
      <c r="AK39" s="56">
        <v>0</v>
      </c>
      <c r="AL39" s="56" t="e">
        <v>#REF!</v>
      </c>
      <c r="AM39" s="56" t="e">
        <v>#REF!</v>
      </c>
      <c r="AN39" s="56" t="e">
        <v>#REF!</v>
      </c>
      <c r="AO39" s="56" t="e">
        <v>#REF!</v>
      </c>
      <c r="AP39" s="56" t="e">
        <v>#REF!</v>
      </c>
      <c r="AQ39" s="56" t="e">
        <v>#REF!</v>
      </c>
    </row>
    <row r="40" spans="1:43">
      <c r="A40" s="43"/>
      <c r="B40" s="44"/>
      <c r="C40" s="45" t="s">
        <v>15</v>
      </c>
      <c r="D40" s="249"/>
      <c r="E40" s="249"/>
      <c r="F40" s="250" t="s">
        <v>65</v>
      </c>
      <c r="G40" s="250"/>
      <c r="H40" s="250"/>
      <c r="I40" s="250"/>
      <c r="J40" s="251"/>
      <c r="K40" s="251"/>
      <c r="L40" s="252"/>
      <c r="M40" s="253"/>
      <c r="N40" s="253"/>
      <c r="O40" s="254"/>
      <c r="P40" s="46"/>
      <c r="Q40" s="47"/>
      <c r="R40" s="47"/>
      <c r="S40" s="47"/>
      <c r="T40" s="47"/>
      <c r="U40" s="47"/>
      <c r="V40" s="47"/>
      <c r="W40" s="47"/>
      <c r="X40" s="48"/>
      <c r="Y40" s="49"/>
      <c r="Z40" s="49" t="s">
        <v>65</v>
      </c>
      <c r="AA40" s="50"/>
      <c r="AB40" s="51"/>
      <c r="AC40" s="52"/>
      <c r="AD40" s="53"/>
      <c r="AE40" s="54"/>
      <c r="AF40" s="55" t="e">
        <v>#VALUE!</v>
      </c>
      <c r="AG40" s="56" t="e">
        <v>#REF!</v>
      </c>
      <c r="AH40" s="56" t="e">
        <f ca="1">IF(#REF!&lt;&gt;"",INDEX(OFFSET(INDIRECT(#REF!),,-1,,),MATCH(#REF!,INDIRECT(#REF!),0)),"")</f>
        <v>#REF!</v>
      </c>
      <c r="AI40" s="56" t="s">
        <v>65</v>
      </c>
      <c r="AJ40" s="56" t="s">
        <v>65</v>
      </c>
      <c r="AK40" s="56">
        <v>0</v>
      </c>
      <c r="AL40" s="56" t="e">
        <v>#REF!</v>
      </c>
      <c r="AM40" s="56" t="e">
        <v>#REF!</v>
      </c>
      <c r="AN40" s="56" t="e">
        <v>#REF!</v>
      </c>
      <c r="AO40" s="56" t="e">
        <v>#REF!</v>
      </c>
      <c r="AP40" s="56" t="e">
        <v>#REF!</v>
      </c>
      <c r="AQ40" s="56" t="e">
        <v>#REF!</v>
      </c>
    </row>
    <row r="41" spans="1:43">
      <c r="A41" s="43"/>
      <c r="B41" s="44"/>
      <c r="C41" s="45" t="s">
        <v>15</v>
      </c>
      <c r="D41" s="249"/>
      <c r="E41" s="249"/>
      <c r="F41" s="250" t="s">
        <v>65</v>
      </c>
      <c r="G41" s="250"/>
      <c r="H41" s="250"/>
      <c r="I41" s="250"/>
      <c r="J41" s="251"/>
      <c r="K41" s="251"/>
      <c r="L41" s="252"/>
      <c r="M41" s="253"/>
      <c r="N41" s="253"/>
      <c r="O41" s="254"/>
      <c r="P41" s="46"/>
      <c r="Q41" s="47"/>
      <c r="R41" s="47"/>
      <c r="S41" s="47"/>
      <c r="T41" s="47"/>
      <c r="U41" s="47"/>
      <c r="V41" s="47"/>
      <c r="W41" s="47"/>
      <c r="X41" s="48"/>
      <c r="Y41" s="49"/>
      <c r="Z41" s="49" t="s">
        <v>65</v>
      </c>
      <c r="AA41" s="50" t="s">
        <v>65</v>
      </c>
      <c r="AB41" s="51"/>
      <c r="AC41" s="52"/>
      <c r="AD41" s="53"/>
      <c r="AE41" s="54"/>
      <c r="AF41" s="55" t="e">
        <v>#VALUE!</v>
      </c>
      <c r="AG41" s="56" t="e">
        <v>#REF!</v>
      </c>
      <c r="AH41" s="56" t="e">
        <f ca="1">IF(#REF!&lt;&gt;"",INDEX(OFFSET(INDIRECT(#REF!),,-1,,),MATCH(#REF!,INDIRECT(#REF!),0)),"")</f>
        <v>#REF!</v>
      </c>
      <c r="AI41" s="56" t="s">
        <v>65</v>
      </c>
      <c r="AJ41" s="56" t="s">
        <v>65</v>
      </c>
      <c r="AK41" s="56">
        <v>0</v>
      </c>
      <c r="AL41" s="56" t="e">
        <v>#REF!</v>
      </c>
      <c r="AM41" s="56" t="e">
        <v>#REF!</v>
      </c>
      <c r="AN41" s="56" t="e">
        <v>#REF!</v>
      </c>
      <c r="AO41" s="56" t="e">
        <v>#REF!</v>
      </c>
      <c r="AP41" s="56" t="e">
        <v>#REF!</v>
      </c>
      <c r="AQ41" s="56" t="e">
        <v>#REF!</v>
      </c>
    </row>
    <row r="42" spans="1:43">
      <c r="A42" s="43"/>
      <c r="B42" s="44"/>
      <c r="C42" s="45" t="s">
        <v>15</v>
      </c>
      <c r="D42" s="249"/>
      <c r="E42" s="249"/>
      <c r="F42" s="250" t="s">
        <v>65</v>
      </c>
      <c r="G42" s="250"/>
      <c r="H42" s="250"/>
      <c r="I42" s="250"/>
      <c r="J42" s="251"/>
      <c r="K42" s="251"/>
      <c r="L42" s="252"/>
      <c r="M42" s="253"/>
      <c r="N42" s="253"/>
      <c r="O42" s="254"/>
      <c r="P42" s="46"/>
      <c r="Q42" s="47"/>
      <c r="R42" s="47"/>
      <c r="S42" s="47"/>
      <c r="T42" s="47"/>
      <c r="U42" s="47"/>
      <c r="V42" s="47"/>
      <c r="W42" s="47"/>
      <c r="X42" s="48"/>
      <c r="Y42" s="49"/>
      <c r="Z42" s="49" t="s">
        <v>65</v>
      </c>
      <c r="AA42" s="50" t="s">
        <v>65</v>
      </c>
      <c r="AB42" s="51"/>
      <c r="AC42" s="52"/>
      <c r="AD42" s="53"/>
      <c r="AE42" s="54"/>
      <c r="AF42" s="55" t="e">
        <v>#VALUE!</v>
      </c>
      <c r="AG42" s="56" t="e">
        <v>#REF!</v>
      </c>
      <c r="AH42" s="56" t="e">
        <f ca="1">IF(#REF!&lt;&gt;"",INDEX(OFFSET(INDIRECT(#REF!),,-1,,),MATCH(#REF!,INDIRECT(#REF!),0)),"")</f>
        <v>#REF!</v>
      </c>
      <c r="AI42" s="56" t="s">
        <v>65</v>
      </c>
      <c r="AJ42" s="56" t="s">
        <v>65</v>
      </c>
      <c r="AK42" s="56">
        <v>0</v>
      </c>
      <c r="AL42" s="56" t="e">
        <v>#REF!</v>
      </c>
      <c r="AM42" s="56" t="e">
        <v>#REF!</v>
      </c>
      <c r="AN42" s="56" t="e">
        <v>#REF!</v>
      </c>
      <c r="AO42" s="56" t="e">
        <v>#REF!</v>
      </c>
      <c r="AP42" s="56" t="e">
        <v>#REF!</v>
      </c>
      <c r="AQ42" s="56" t="e">
        <v>#REF!</v>
      </c>
    </row>
    <row r="43" spans="1:43" ht="15.75" thickBot="1">
      <c r="A43" s="58"/>
      <c r="B43" s="59"/>
      <c r="C43" s="45" t="s">
        <v>15</v>
      </c>
      <c r="D43" s="255"/>
      <c r="E43" s="255"/>
      <c r="F43" s="250" t="s">
        <v>65</v>
      </c>
      <c r="G43" s="256"/>
      <c r="H43" s="256"/>
      <c r="I43" s="256"/>
      <c r="J43" s="257"/>
      <c r="K43" s="257"/>
      <c r="L43" s="258"/>
      <c r="M43" s="259"/>
      <c r="N43" s="259"/>
      <c r="O43" s="260"/>
      <c r="P43" s="60"/>
      <c r="Q43" s="61"/>
      <c r="R43" s="61"/>
      <c r="S43" s="61"/>
      <c r="T43" s="61"/>
      <c r="U43" s="61"/>
      <c r="V43" s="61"/>
      <c r="W43" s="61"/>
      <c r="X43" s="62"/>
      <c r="Y43" s="63"/>
      <c r="Z43" s="63" t="s">
        <v>65</v>
      </c>
      <c r="AA43" s="64" t="s">
        <v>65</v>
      </c>
      <c r="AB43" s="65"/>
      <c r="AC43" s="66"/>
      <c r="AD43" s="67"/>
      <c r="AE43" s="54"/>
      <c r="AF43" s="55" t="e">
        <v>#VALUE!</v>
      </c>
      <c r="AG43" s="56" t="e">
        <v>#REF!</v>
      </c>
      <c r="AH43" s="56" t="e">
        <f ca="1">IF(#REF!&lt;&gt;"",INDEX(OFFSET(INDIRECT(#REF!),,-1,,),MATCH(#REF!,INDIRECT(#REF!),0)),"")</f>
        <v>#REF!</v>
      </c>
      <c r="AI43" s="56" t="s">
        <v>65</v>
      </c>
      <c r="AJ43" s="56" t="s">
        <v>65</v>
      </c>
      <c r="AK43" s="56">
        <v>0</v>
      </c>
      <c r="AL43" s="56" t="e">
        <v>#REF!</v>
      </c>
      <c r="AM43" s="56" t="e">
        <v>#REF!</v>
      </c>
      <c r="AN43" s="56" t="e">
        <v>#REF!</v>
      </c>
      <c r="AO43" s="56" t="e">
        <v>#REF!</v>
      </c>
      <c r="AP43" s="56" t="e">
        <v>#REF!</v>
      </c>
      <c r="AQ43" s="56" t="e">
        <v>#REF!</v>
      </c>
    </row>
    <row r="44" spans="1:43" ht="16.5" thickTop="1" thickBot="1">
      <c r="A44" s="68"/>
      <c r="B44" s="69"/>
      <c r="C44" s="70"/>
      <c r="D44" s="69"/>
      <c r="E44" s="69"/>
      <c r="F44" s="69"/>
      <c r="G44" s="69"/>
      <c r="H44" s="69"/>
      <c r="I44" s="69"/>
      <c r="J44" s="69"/>
      <c r="K44" s="69"/>
      <c r="L44" s="71"/>
      <c r="M44" s="72"/>
      <c r="N44" s="72"/>
      <c r="O44" s="73"/>
      <c r="P44" s="74"/>
      <c r="Q44" s="74"/>
      <c r="R44" s="74"/>
      <c r="S44" s="74"/>
      <c r="T44" s="74"/>
      <c r="U44" s="74"/>
      <c r="V44" s="74"/>
      <c r="W44" s="74"/>
      <c r="X44" s="75"/>
      <c r="Y44" s="75"/>
      <c r="Z44" s="75"/>
      <c r="AA44" s="75"/>
      <c r="AB44" s="75"/>
      <c r="AC44" s="75"/>
      <c r="AD44" s="76"/>
      <c r="AE44" s="77"/>
      <c r="AF44" s="78"/>
      <c r="AG44" s="56"/>
      <c r="AH44" s="56"/>
      <c r="AI44" s="56"/>
      <c r="AJ44" s="56"/>
      <c r="AK44" s="56"/>
      <c r="AL44" s="56"/>
      <c r="AM44" s="56"/>
      <c r="AN44" s="56"/>
      <c r="AO44" s="56"/>
      <c r="AP44" s="56"/>
      <c r="AQ44" s="56"/>
    </row>
    <row r="45" spans="1:43" ht="15.75" thickTop="1">
      <c r="A45" s="600" t="s">
        <v>361</v>
      </c>
      <c r="B45" s="600"/>
      <c r="C45" s="356"/>
      <c r="D45" s="356"/>
      <c r="E45" s="356"/>
      <c r="F45" s="356"/>
      <c r="G45" s="356"/>
      <c r="H45" s="356"/>
      <c r="I45" s="356"/>
      <c r="J45" s="356"/>
      <c r="K45" s="356"/>
      <c r="L45" s="356"/>
      <c r="M45" s="357">
        <f>SUM(M10:M43)</f>
        <v>0</v>
      </c>
      <c r="N45" s="357">
        <f t="shared" ref="N45:O45" si="0">SUM(N10:N43)</f>
        <v>0</v>
      </c>
      <c r="O45" s="357">
        <f t="shared" si="0"/>
        <v>0</v>
      </c>
      <c r="P45" s="356"/>
      <c r="Q45" s="356"/>
      <c r="R45" s="356"/>
      <c r="S45" s="356"/>
      <c r="T45" s="356"/>
      <c r="U45" s="356"/>
      <c r="V45" s="356"/>
      <c r="W45" s="356"/>
      <c r="X45" s="356"/>
      <c r="Y45" s="357">
        <f>SUM(Y10:Y43)</f>
        <v>0</v>
      </c>
      <c r="Z45" s="357">
        <f t="shared" ref="Z45:AB45" si="1">SUM(Z10:Z43)</f>
        <v>0</v>
      </c>
      <c r="AA45" s="357">
        <f t="shared" si="1"/>
        <v>0</v>
      </c>
      <c r="AB45" s="356">
        <f t="shared" si="1"/>
        <v>0</v>
      </c>
      <c r="AC45" s="356"/>
      <c r="AD45" s="356"/>
    </row>
    <row r="47" spans="1:43">
      <c r="A47" t="s">
        <v>344</v>
      </c>
    </row>
  </sheetData>
  <protectedRanges>
    <protectedRange sqref="A10:AD43" name="Plage2"/>
    <protectedRange sqref="B3:B4" name="Plage1"/>
  </protectedRanges>
  <mergeCells count="35">
    <mergeCell ref="N8:N9"/>
    <mergeCell ref="O8:O9"/>
    <mergeCell ref="P8:P9"/>
    <mergeCell ref="J8:J9"/>
    <mergeCell ref="AB8:AB9"/>
    <mergeCell ref="K8:K9"/>
    <mergeCell ref="Q8:Q9"/>
    <mergeCell ref="L8:L9"/>
    <mergeCell ref="M8:M9"/>
    <mergeCell ref="AC8:AC9"/>
    <mergeCell ref="S8:S9"/>
    <mergeCell ref="T8:T9"/>
    <mergeCell ref="U8:U9"/>
    <mergeCell ref="V8:V9"/>
    <mergeCell ref="X8:X9"/>
    <mergeCell ref="Y8:Y9"/>
    <mergeCell ref="W8:W9"/>
    <mergeCell ref="Z8:Z9"/>
    <mergeCell ref="AA8:AA9"/>
    <mergeCell ref="A45:B45"/>
    <mergeCell ref="A6:AD6"/>
    <mergeCell ref="A7:A9"/>
    <mergeCell ref="B7:B9"/>
    <mergeCell ref="C7:C9"/>
    <mergeCell ref="D7:O7"/>
    <mergeCell ref="P7:AA7"/>
    <mergeCell ref="AB7:AC7"/>
    <mergeCell ref="AD7:AD9"/>
    <mergeCell ref="D8:D9"/>
    <mergeCell ref="E8:E9"/>
    <mergeCell ref="R8:R9"/>
    <mergeCell ref="F8:F9"/>
    <mergeCell ref="G8:G9"/>
    <mergeCell ref="H8:H9"/>
    <mergeCell ref="I8:I9"/>
  </mergeCells>
  <conditionalFormatting sqref="C10:C43">
    <cfRule type="cellIs" dxfId="0" priority="1" stopIfTrue="1" operator="equal">
      <formula>"Choisir…"</formula>
    </cfRule>
  </conditionalFormatting>
  <dataValidations count="1">
    <dataValidation type="list" allowBlank="1" showInputMessage="1" showErrorMessage="1" sqref="C10:C43" xr:uid="{C8A45B84-B7CC-4804-85E0-BF935A5D456C}">
      <formula1>$AJ$10:$AJ$12</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FCCC-7A9C-4D8C-8592-C3E781E1D656}">
  <sheetPr codeName="Feuil4"/>
  <dimension ref="A1:FC106"/>
  <sheetViews>
    <sheetView zoomScale="80" zoomScaleNormal="80" workbookViewId="0">
      <selection activeCell="C9" sqref="C9:C11"/>
    </sheetView>
  </sheetViews>
  <sheetFormatPr baseColWidth="10" defaultColWidth="11.42578125" defaultRowHeight="15"/>
  <cols>
    <col min="1" max="1" width="4.42578125" customWidth="1"/>
    <col min="2" max="2" width="13" customWidth="1"/>
    <col min="3" max="3" width="54.5703125" customWidth="1"/>
    <col min="4" max="4" width="16.42578125" customWidth="1"/>
    <col min="5" max="5" width="16.42578125" style="81" customWidth="1"/>
    <col min="6" max="18" width="16.5703125" style="81" customWidth="1"/>
    <col min="19" max="19" width="32.7109375" style="81" customWidth="1"/>
    <col min="20" max="21" width="16.5703125" style="81" customWidth="1"/>
    <col min="22" max="22" width="34.7109375" style="81" customWidth="1"/>
    <col min="23" max="25" width="16.5703125" style="81" customWidth="1"/>
    <col min="26" max="26" width="17.5703125" style="81" customWidth="1"/>
    <col min="27" max="27" width="57" style="81" customWidth="1"/>
    <col min="28" max="159" width="11.42578125" style="81"/>
  </cols>
  <sheetData>
    <row r="1" spans="1:159" ht="57" customHeight="1">
      <c r="A1" s="653"/>
      <c r="B1" s="654"/>
      <c r="C1" s="654"/>
      <c r="D1" s="79"/>
      <c r="E1" s="80"/>
      <c r="F1" s="655"/>
      <c r="G1" s="655"/>
      <c r="H1" s="655"/>
      <c r="I1" s="655"/>
      <c r="J1" s="655"/>
      <c r="K1" s="655"/>
      <c r="L1" s="655"/>
      <c r="M1" s="655"/>
      <c r="N1" s="655"/>
      <c r="O1" s="655"/>
      <c r="P1" s="655"/>
      <c r="Q1" s="655"/>
      <c r="R1" s="655"/>
      <c r="S1" s="655"/>
      <c r="T1" s="655"/>
      <c r="U1" s="655"/>
      <c r="V1" s="655"/>
      <c r="W1" s="655"/>
      <c r="X1" s="655"/>
      <c r="Y1" s="655"/>
      <c r="Z1" s="655"/>
      <c r="AA1" s="655"/>
    </row>
    <row r="2" spans="1:159" ht="24.75" customHeight="1">
      <c r="A2" s="656" t="s">
        <v>71</v>
      </c>
      <c r="B2" s="657"/>
      <c r="C2" s="658"/>
      <c r="D2" s="659"/>
      <c r="E2" s="660"/>
      <c r="F2" s="655"/>
      <c r="G2" s="655"/>
      <c r="H2" s="655"/>
      <c r="I2" s="655"/>
      <c r="J2" s="655"/>
      <c r="K2" s="655"/>
      <c r="L2" s="655"/>
      <c r="M2" s="655"/>
      <c r="N2" s="655"/>
      <c r="O2" s="655"/>
      <c r="P2" s="655"/>
      <c r="Q2" s="655"/>
      <c r="R2" s="655"/>
      <c r="S2" s="655"/>
      <c r="T2" s="655"/>
      <c r="U2" s="655"/>
      <c r="V2" s="655"/>
      <c r="W2" s="655"/>
      <c r="X2" s="655"/>
      <c r="Y2" s="655"/>
      <c r="Z2" s="655"/>
      <c r="AA2" s="655"/>
    </row>
    <row r="3" spans="1:159" ht="24.75" customHeight="1">
      <c r="A3" s="656" t="s">
        <v>72</v>
      </c>
      <c r="B3" s="657"/>
      <c r="C3" s="658"/>
      <c r="D3" s="659"/>
      <c r="E3" s="660"/>
      <c r="F3" s="655"/>
      <c r="G3" s="655"/>
      <c r="H3" s="655"/>
      <c r="I3" s="655"/>
      <c r="J3" s="655"/>
      <c r="K3" s="655"/>
      <c r="L3" s="655"/>
      <c r="M3" s="655"/>
      <c r="N3" s="655"/>
      <c r="O3" s="655"/>
      <c r="P3" s="655"/>
      <c r="Q3" s="655"/>
      <c r="R3" s="655"/>
      <c r="S3" s="655"/>
      <c r="T3" s="655"/>
      <c r="U3" s="655"/>
      <c r="V3" s="655"/>
      <c r="W3" s="655"/>
      <c r="X3" s="655"/>
      <c r="Y3" s="655"/>
      <c r="Z3" s="655"/>
      <c r="AA3" s="655"/>
    </row>
    <row r="4" spans="1:159" ht="24.75" customHeight="1">
      <c r="A4" s="661" t="s">
        <v>73</v>
      </c>
      <c r="B4" s="662"/>
      <c r="C4" s="658"/>
      <c r="D4" s="659"/>
      <c r="E4" s="660"/>
      <c r="F4" s="655"/>
      <c r="G4" s="655"/>
      <c r="H4" s="655"/>
      <c r="I4" s="655"/>
      <c r="J4" s="655"/>
      <c r="K4" s="655"/>
      <c r="L4" s="655"/>
      <c r="M4" s="655"/>
      <c r="N4" s="655"/>
      <c r="O4" s="655"/>
      <c r="P4" s="655"/>
      <c r="Q4" s="655"/>
      <c r="R4" s="655"/>
      <c r="S4" s="655"/>
      <c r="T4" s="655"/>
      <c r="U4" s="655"/>
      <c r="V4" s="655"/>
      <c r="W4" s="655"/>
      <c r="X4" s="655"/>
      <c r="Y4" s="655"/>
      <c r="Z4" s="655"/>
      <c r="AA4" s="655"/>
    </row>
    <row r="5" spans="1:159" ht="40.5" customHeight="1" thickBot="1">
      <c r="A5" s="668" t="s">
        <v>74</v>
      </c>
      <c r="B5" s="668"/>
      <c r="C5" s="668"/>
      <c r="D5" s="669" t="s">
        <v>76</v>
      </c>
      <c r="E5" s="670"/>
      <c r="F5" s="671"/>
      <c r="G5" s="668" t="s">
        <v>77</v>
      </c>
      <c r="H5" s="668"/>
      <c r="I5" s="672"/>
      <c r="J5" s="668" t="s">
        <v>78</v>
      </c>
      <c r="K5" s="668"/>
      <c r="L5" s="672"/>
      <c r="M5" s="668" t="s">
        <v>79</v>
      </c>
      <c r="N5" s="668"/>
      <c r="O5" s="672"/>
      <c r="P5" s="665" t="s">
        <v>80</v>
      </c>
      <c r="Q5" s="666"/>
      <c r="R5" s="666"/>
      <c r="S5" s="667"/>
      <c r="EV5"/>
      <c r="EW5"/>
      <c r="EX5"/>
      <c r="EY5"/>
      <c r="EZ5"/>
      <c r="FA5"/>
      <c r="FB5"/>
      <c r="FC5"/>
    </row>
    <row r="6" spans="1:159" ht="60" customHeight="1" thickBot="1">
      <c r="A6" s="341"/>
      <c r="B6" s="341"/>
      <c r="C6" s="341"/>
      <c r="D6" s="369" t="s">
        <v>367</v>
      </c>
      <c r="E6" s="470" t="s">
        <v>368</v>
      </c>
      <c r="F6" s="371" t="s">
        <v>369</v>
      </c>
      <c r="G6" s="447" t="s">
        <v>367</v>
      </c>
      <c r="H6" s="372" t="s">
        <v>382</v>
      </c>
      <c r="I6" s="371" t="s">
        <v>383</v>
      </c>
      <c r="J6" s="369" t="s">
        <v>367</v>
      </c>
      <c r="K6" s="452" t="s">
        <v>384</v>
      </c>
      <c r="L6" s="371" t="s">
        <v>385</v>
      </c>
      <c r="M6" s="447" t="s">
        <v>367</v>
      </c>
      <c r="N6" s="372" t="s">
        <v>386</v>
      </c>
      <c r="O6" s="371" t="s">
        <v>387</v>
      </c>
      <c r="P6" s="377" t="s">
        <v>367</v>
      </c>
      <c r="Q6" s="452" t="s">
        <v>388</v>
      </c>
      <c r="R6" s="452" t="s">
        <v>370</v>
      </c>
      <c r="S6" s="398" t="s">
        <v>82</v>
      </c>
      <c r="EV6"/>
      <c r="EW6"/>
      <c r="EX6"/>
      <c r="EY6"/>
      <c r="EZ6"/>
      <c r="FA6"/>
      <c r="FB6"/>
      <c r="FC6"/>
    </row>
    <row r="7" spans="1:159" ht="16.5" customHeight="1">
      <c r="A7" s="82" t="s">
        <v>81</v>
      </c>
      <c r="B7" s="83"/>
      <c r="C7" s="361" t="s">
        <v>280</v>
      </c>
      <c r="D7" s="379"/>
      <c r="E7" s="453"/>
      <c r="F7" s="380"/>
      <c r="G7" s="448"/>
      <c r="H7" s="340"/>
      <c r="I7" s="380"/>
      <c r="J7" s="339"/>
      <c r="K7" s="453"/>
      <c r="L7" s="380"/>
      <c r="M7" s="448"/>
      <c r="N7" s="340"/>
      <c r="O7" s="380"/>
      <c r="P7" s="84"/>
      <c r="Q7" s="453"/>
      <c r="R7" s="453"/>
      <c r="S7" s="338"/>
      <c r="EV7"/>
      <c r="EW7"/>
      <c r="EX7"/>
      <c r="EY7"/>
      <c r="EZ7"/>
      <c r="FA7"/>
      <c r="FB7"/>
      <c r="FC7"/>
    </row>
    <row r="8" spans="1:159" ht="14.25" customHeight="1">
      <c r="A8" s="86"/>
      <c r="B8" s="85" t="s">
        <v>83</v>
      </c>
      <c r="C8" s="349" t="s">
        <v>273</v>
      </c>
      <c r="D8" s="362"/>
      <c r="E8" s="368"/>
      <c r="F8" s="92"/>
      <c r="G8" s="90"/>
      <c r="H8" s="376"/>
      <c r="I8" s="92"/>
      <c r="J8" s="88"/>
      <c r="K8" s="368"/>
      <c r="L8" s="92"/>
      <c r="M8" s="90"/>
      <c r="N8" s="376"/>
      <c r="O8" s="92"/>
      <c r="P8" s="91">
        <f t="shared" ref="P8:Q11" si="0">D8+G8+J8+M8</f>
        <v>0</v>
      </c>
      <c r="Q8" s="454">
        <f t="shared" si="0"/>
        <v>0</v>
      </c>
      <c r="R8" s="455">
        <f>Q8-P8</f>
        <v>0</v>
      </c>
      <c r="S8" s="399"/>
      <c r="EV8"/>
      <c r="EW8"/>
      <c r="EX8"/>
      <c r="EY8"/>
      <c r="EZ8"/>
      <c r="FA8"/>
      <c r="FB8"/>
      <c r="FC8"/>
    </row>
    <row r="9" spans="1:159">
      <c r="A9" s="86"/>
      <c r="B9" s="85" t="s">
        <v>84</v>
      </c>
      <c r="C9" s="349"/>
      <c r="D9" s="363"/>
      <c r="E9" s="472"/>
      <c r="F9" s="92"/>
      <c r="G9" s="90"/>
      <c r="H9" s="87"/>
      <c r="I9" s="92"/>
      <c r="J9" s="88"/>
      <c r="K9" s="89"/>
      <c r="L9" s="92"/>
      <c r="M9" s="90"/>
      <c r="N9" s="87"/>
      <c r="O9" s="92"/>
      <c r="P9" s="91">
        <f t="shared" si="0"/>
        <v>0</v>
      </c>
      <c r="Q9" s="454">
        <f t="shared" si="0"/>
        <v>0</v>
      </c>
      <c r="R9" s="455">
        <f t="shared" ref="R9:R11" si="1">Q9-P9</f>
        <v>0</v>
      </c>
      <c r="S9" s="399"/>
      <c r="EV9"/>
      <c r="EW9"/>
      <c r="EX9"/>
      <c r="EY9"/>
      <c r="EZ9"/>
      <c r="FA9"/>
      <c r="FB9"/>
      <c r="FC9"/>
    </row>
    <row r="10" spans="1:159">
      <c r="A10" s="86"/>
      <c r="B10" s="85" t="s">
        <v>85</v>
      </c>
      <c r="C10" s="354"/>
      <c r="D10" s="363"/>
      <c r="E10" s="89"/>
      <c r="F10" s="92"/>
      <c r="G10" s="90"/>
      <c r="H10" s="87"/>
      <c r="I10" s="92"/>
      <c r="J10" s="88"/>
      <c r="K10" s="89"/>
      <c r="L10" s="92"/>
      <c r="M10" s="90"/>
      <c r="N10" s="87"/>
      <c r="O10" s="92"/>
      <c r="P10" s="91">
        <f t="shared" si="0"/>
        <v>0</v>
      </c>
      <c r="Q10" s="454">
        <f t="shared" si="0"/>
        <v>0</v>
      </c>
      <c r="R10" s="455">
        <f t="shared" si="1"/>
        <v>0</v>
      </c>
      <c r="S10" s="399"/>
      <c r="EV10"/>
      <c r="EW10"/>
      <c r="EX10"/>
      <c r="EY10"/>
      <c r="EZ10"/>
      <c r="FA10"/>
      <c r="FB10"/>
      <c r="FC10"/>
    </row>
    <row r="11" spans="1:159">
      <c r="A11" s="86"/>
      <c r="B11" s="85" t="s">
        <v>86</v>
      </c>
      <c r="C11" s="354"/>
      <c r="D11" s="363"/>
      <c r="E11" s="89"/>
      <c r="F11" s="93"/>
      <c r="G11" s="90"/>
      <c r="H11" s="87"/>
      <c r="I11" s="93"/>
      <c r="J11" s="88"/>
      <c r="K11" s="89"/>
      <c r="L11" s="93"/>
      <c r="M11" s="90"/>
      <c r="N11" s="87"/>
      <c r="O11" s="93"/>
      <c r="P11" s="91">
        <f t="shared" si="0"/>
        <v>0</v>
      </c>
      <c r="Q11" s="454">
        <f t="shared" si="0"/>
        <v>0</v>
      </c>
      <c r="R11" s="455">
        <f t="shared" si="1"/>
        <v>0</v>
      </c>
      <c r="S11" s="399"/>
      <c r="EV11"/>
      <c r="EW11"/>
      <c r="EX11"/>
      <c r="EY11"/>
      <c r="EZ11"/>
      <c r="FA11"/>
      <c r="FB11"/>
      <c r="FC11"/>
    </row>
    <row r="12" spans="1:159" ht="15.75" customHeight="1" thickBot="1">
      <c r="A12" s="320"/>
      <c r="B12" s="321"/>
      <c r="C12" s="351" t="s">
        <v>274</v>
      </c>
      <c r="D12" s="364">
        <f t="shared" ref="D12:R12" si="2">SUM(D8:D11)</f>
        <v>0</v>
      </c>
      <c r="E12" s="456">
        <f t="shared" si="2"/>
        <v>0</v>
      </c>
      <c r="F12" s="93">
        <f t="shared" si="2"/>
        <v>0</v>
      </c>
      <c r="G12" s="449">
        <f t="shared" si="2"/>
        <v>0</v>
      </c>
      <c r="H12" s="94">
        <f t="shared" si="2"/>
        <v>0</v>
      </c>
      <c r="I12" s="93">
        <f t="shared" si="2"/>
        <v>0</v>
      </c>
      <c r="J12" s="95">
        <f t="shared" si="2"/>
        <v>0</v>
      </c>
      <c r="K12" s="456">
        <f t="shared" si="2"/>
        <v>0</v>
      </c>
      <c r="L12" s="93">
        <f t="shared" si="2"/>
        <v>0</v>
      </c>
      <c r="M12" s="449">
        <f t="shared" si="2"/>
        <v>0</v>
      </c>
      <c r="N12" s="94">
        <f t="shared" si="2"/>
        <v>0</v>
      </c>
      <c r="O12" s="93">
        <f t="shared" si="2"/>
        <v>0</v>
      </c>
      <c r="P12" s="96">
        <f t="shared" si="2"/>
        <v>0</v>
      </c>
      <c r="Q12" s="456">
        <f t="shared" si="2"/>
        <v>0</v>
      </c>
      <c r="R12" s="457">
        <f t="shared" si="2"/>
        <v>0</v>
      </c>
      <c r="S12" s="400"/>
      <c r="EV12"/>
      <c r="EW12"/>
      <c r="EX12"/>
      <c r="EY12"/>
      <c r="EZ12"/>
      <c r="FA12"/>
      <c r="FB12"/>
      <c r="FC12"/>
    </row>
    <row r="13" spans="1:159" ht="15.75">
      <c r="A13" s="317" t="s">
        <v>87</v>
      </c>
      <c r="B13" s="318"/>
      <c r="C13" s="347" t="s">
        <v>88</v>
      </c>
      <c r="D13" s="379"/>
      <c r="E13" s="453"/>
      <c r="F13" s="380"/>
      <c r="G13" s="448"/>
      <c r="H13" s="340"/>
      <c r="I13" s="380"/>
      <c r="J13" s="339"/>
      <c r="K13" s="453"/>
      <c r="L13" s="380"/>
      <c r="M13" s="448"/>
      <c r="N13" s="340"/>
      <c r="O13" s="380"/>
      <c r="P13" s="84"/>
      <c r="Q13" s="453"/>
      <c r="R13" s="458"/>
      <c r="S13" s="338"/>
      <c r="EV13"/>
      <c r="EW13"/>
      <c r="EX13"/>
      <c r="EY13"/>
      <c r="EZ13"/>
      <c r="FA13"/>
      <c r="FB13"/>
      <c r="FC13"/>
    </row>
    <row r="14" spans="1:159">
      <c r="A14" s="86"/>
      <c r="B14" s="85" t="s">
        <v>89</v>
      </c>
      <c r="C14" s="348" t="s">
        <v>275</v>
      </c>
      <c r="D14" s="363"/>
      <c r="E14" s="368"/>
      <c r="F14" s="92"/>
      <c r="G14" s="90"/>
      <c r="H14" s="376"/>
      <c r="I14" s="92"/>
      <c r="J14" s="88"/>
      <c r="K14" s="368"/>
      <c r="L14" s="92"/>
      <c r="M14" s="90"/>
      <c r="N14" s="376"/>
      <c r="O14" s="92"/>
      <c r="P14" s="91">
        <f t="shared" ref="P14:Q17" si="3">D14+G14+J14+M14</f>
        <v>0</v>
      </c>
      <c r="Q14" s="454">
        <f t="shared" si="3"/>
        <v>0</v>
      </c>
      <c r="R14" s="455">
        <f>Q14-P14</f>
        <v>0</v>
      </c>
      <c r="S14" s="399"/>
      <c r="EV14"/>
      <c r="EW14"/>
      <c r="EX14"/>
      <c r="EY14"/>
      <c r="EZ14"/>
      <c r="FA14"/>
      <c r="FB14"/>
      <c r="FC14"/>
    </row>
    <row r="15" spans="1:159">
      <c r="A15" s="86"/>
      <c r="B15" s="85" t="s">
        <v>90</v>
      </c>
      <c r="C15" s="349"/>
      <c r="D15" s="363"/>
      <c r="E15" s="89"/>
      <c r="F15" s="92"/>
      <c r="G15" s="90"/>
      <c r="H15" s="87"/>
      <c r="I15" s="92"/>
      <c r="J15" s="88"/>
      <c r="K15" s="89"/>
      <c r="L15" s="92"/>
      <c r="M15" s="90"/>
      <c r="N15" s="87"/>
      <c r="O15" s="92"/>
      <c r="P15" s="91">
        <f t="shared" si="3"/>
        <v>0</v>
      </c>
      <c r="Q15" s="454">
        <f t="shared" si="3"/>
        <v>0</v>
      </c>
      <c r="R15" s="455">
        <f t="shared" ref="R15:R17" si="4">Q15-P15</f>
        <v>0</v>
      </c>
      <c r="S15" s="399"/>
      <c r="EV15"/>
      <c r="EW15"/>
      <c r="EX15"/>
      <c r="EY15"/>
      <c r="EZ15"/>
      <c r="FA15"/>
      <c r="FB15"/>
      <c r="FC15"/>
    </row>
    <row r="16" spans="1:159" ht="15" customHeight="1">
      <c r="A16" s="86"/>
      <c r="B16" s="85" t="s">
        <v>91</v>
      </c>
      <c r="C16" s="350"/>
      <c r="D16" s="363"/>
      <c r="E16" s="89"/>
      <c r="F16" s="92"/>
      <c r="G16" s="90"/>
      <c r="H16" s="87"/>
      <c r="I16" s="92"/>
      <c r="J16" s="88"/>
      <c r="K16" s="89"/>
      <c r="L16" s="92"/>
      <c r="M16" s="90"/>
      <c r="N16" s="87"/>
      <c r="O16" s="92"/>
      <c r="P16" s="91">
        <f t="shared" si="3"/>
        <v>0</v>
      </c>
      <c r="Q16" s="454">
        <f t="shared" si="3"/>
        <v>0</v>
      </c>
      <c r="R16" s="455">
        <f t="shared" si="4"/>
        <v>0</v>
      </c>
      <c r="S16" s="399"/>
      <c r="EV16"/>
      <c r="EW16"/>
      <c r="EX16"/>
      <c r="EY16"/>
      <c r="EZ16"/>
      <c r="FA16"/>
      <c r="FB16"/>
      <c r="FC16"/>
    </row>
    <row r="17" spans="1:159" ht="15" customHeight="1">
      <c r="A17" s="86"/>
      <c r="B17" s="85" t="s">
        <v>92</v>
      </c>
      <c r="C17" s="350"/>
      <c r="D17" s="363"/>
      <c r="E17" s="89"/>
      <c r="F17" s="93"/>
      <c r="G17" s="90"/>
      <c r="H17" s="87"/>
      <c r="I17" s="93"/>
      <c r="J17" s="88"/>
      <c r="K17" s="89"/>
      <c r="L17" s="93"/>
      <c r="M17" s="90"/>
      <c r="N17" s="87"/>
      <c r="O17" s="93"/>
      <c r="P17" s="91">
        <f t="shared" si="3"/>
        <v>0</v>
      </c>
      <c r="Q17" s="454">
        <f t="shared" si="3"/>
        <v>0</v>
      </c>
      <c r="R17" s="455">
        <f t="shared" si="4"/>
        <v>0</v>
      </c>
      <c r="S17" s="399"/>
      <c r="EV17"/>
      <c r="EW17"/>
      <c r="EX17"/>
      <c r="EY17"/>
      <c r="EZ17"/>
      <c r="FA17"/>
      <c r="FB17"/>
      <c r="FC17"/>
    </row>
    <row r="18" spans="1:159" ht="15.75" thickBot="1">
      <c r="A18" s="320"/>
      <c r="B18" s="321"/>
      <c r="C18" s="351" t="s">
        <v>274</v>
      </c>
      <c r="D18" s="364">
        <f t="shared" ref="D18:E18" si="5">SUM(D14:D17)</f>
        <v>0</v>
      </c>
      <c r="E18" s="456">
        <f t="shared" si="5"/>
        <v>0</v>
      </c>
      <c r="F18" s="92">
        <f>SUM(F14:F17)</f>
        <v>0</v>
      </c>
      <c r="G18" s="449">
        <f t="shared" ref="G18:H18" si="6">SUM(G14:G17)</f>
        <v>0</v>
      </c>
      <c r="H18" s="94">
        <f t="shared" si="6"/>
        <v>0</v>
      </c>
      <c r="I18" s="92">
        <f>SUM(I14:I17)</f>
        <v>0</v>
      </c>
      <c r="J18" s="95">
        <f t="shared" ref="J18:K18" si="7">SUM(J14:J17)</f>
        <v>0</v>
      </c>
      <c r="K18" s="456">
        <f t="shared" si="7"/>
        <v>0</v>
      </c>
      <c r="L18" s="92">
        <f>SUM(L14:L17)</f>
        <v>0</v>
      </c>
      <c r="M18" s="449">
        <f t="shared" ref="M18:N18" si="8">SUM(M14:M17)</f>
        <v>0</v>
      </c>
      <c r="N18" s="94">
        <f t="shared" si="8"/>
        <v>0</v>
      </c>
      <c r="O18" s="92">
        <f>SUM(O14:O17)</f>
        <v>0</v>
      </c>
      <c r="P18" s="96">
        <f t="shared" ref="P18:R18" si="9">SUM(P14:P17)</f>
        <v>0</v>
      </c>
      <c r="Q18" s="456">
        <f t="shared" si="9"/>
        <v>0</v>
      </c>
      <c r="R18" s="457">
        <f t="shared" si="9"/>
        <v>0</v>
      </c>
      <c r="S18" s="400"/>
      <c r="EV18"/>
      <c r="EW18"/>
      <c r="EX18"/>
      <c r="EY18"/>
      <c r="EZ18"/>
      <c r="FA18"/>
      <c r="FB18"/>
      <c r="FC18"/>
    </row>
    <row r="19" spans="1:159" ht="15.75">
      <c r="A19" s="317" t="s">
        <v>93</v>
      </c>
      <c r="B19" s="318"/>
      <c r="C19" s="352" t="s">
        <v>279</v>
      </c>
      <c r="D19" s="379"/>
      <c r="E19" s="453"/>
      <c r="F19" s="380"/>
      <c r="G19" s="448"/>
      <c r="H19" s="340"/>
      <c r="I19" s="380"/>
      <c r="J19" s="339"/>
      <c r="K19" s="453"/>
      <c r="L19" s="380"/>
      <c r="M19" s="448"/>
      <c r="N19" s="340"/>
      <c r="O19" s="380"/>
      <c r="P19" s="84"/>
      <c r="Q19" s="453"/>
      <c r="R19" s="458"/>
      <c r="S19" s="338"/>
      <c r="EV19"/>
      <c r="EW19"/>
      <c r="EX19"/>
      <c r="EY19"/>
      <c r="EZ19"/>
      <c r="FA19"/>
      <c r="FB19"/>
      <c r="FC19"/>
    </row>
    <row r="20" spans="1:159">
      <c r="A20" s="86"/>
      <c r="B20" s="85" t="s">
        <v>94</v>
      </c>
      <c r="C20" s="353" t="s">
        <v>276</v>
      </c>
      <c r="D20" s="363"/>
      <c r="E20" s="368"/>
      <c r="F20" s="92"/>
      <c r="G20" s="90"/>
      <c r="H20" s="376"/>
      <c r="I20" s="92"/>
      <c r="J20" s="88"/>
      <c r="K20" s="368"/>
      <c r="L20" s="92"/>
      <c r="M20" s="90"/>
      <c r="N20" s="376"/>
      <c r="O20" s="92"/>
      <c r="P20" s="91">
        <f t="shared" ref="P20:Q23" si="10">D20+G20+J20+M20</f>
        <v>0</v>
      </c>
      <c r="Q20" s="454">
        <f t="shared" si="10"/>
        <v>0</v>
      </c>
      <c r="R20" s="455">
        <f>Q20-P20</f>
        <v>0</v>
      </c>
      <c r="S20" s="399"/>
      <c r="EV20"/>
      <c r="EW20"/>
      <c r="EX20"/>
      <c r="EY20"/>
      <c r="EZ20"/>
      <c r="FA20"/>
      <c r="FB20"/>
      <c r="FC20"/>
    </row>
    <row r="21" spans="1:159">
      <c r="A21" s="86"/>
      <c r="B21" s="85" t="s">
        <v>95</v>
      </c>
      <c r="C21" s="353"/>
      <c r="D21" s="363"/>
      <c r="E21" s="89"/>
      <c r="F21" s="92"/>
      <c r="G21" s="90"/>
      <c r="H21" s="87"/>
      <c r="I21" s="92"/>
      <c r="J21" s="88"/>
      <c r="K21" s="89"/>
      <c r="L21" s="92"/>
      <c r="M21" s="90"/>
      <c r="N21" s="87"/>
      <c r="O21" s="92"/>
      <c r="P21" s="91">
        <f t="shared" si="10"/>
        <v>0</v>
      </c>
      <c r="Q21" s="454">
        <f t="shared" si="10"/>
        <v>0</v>
      </c>
      <c r="R21" s="455">
        <f t="shared" ref="R21:R23" si="11">Q21-P21</f>
        <v>0</v>
      </c>
      <c r="S21" s="399"/>
      <c r="EV21"/>
      <c r="EW21"/>
      <c r="EX21"/>
      <c r="EY21"/>
      <c r="EZ21"/>
      <c r="FA21"/>
      <c r="FB21"/>
      <c r="FC21"/>
    </row>
    <row r="22" spans="1:159" ht="15" customHeight="1">
      <c r="A22" s="86"/>
      <c r="B22" s="85" t="s">
        <v>96</v>
      </c>
      <c r="C22" s="354"/>
      <c r="D22" s="363"/>
      <c r="E22" s="89"/>
      <c r="F22" s="92"/>
      <c r="G22" s="90"/>
      <c r="H22" s="87"/>
      <c r="I22" s="92"/>
      <c r="J22" s="88"/>
      <c r="K22" s="89"/>
      <c r="L22" s="92"/>
      <c r="M22" s="90"/>
      <c r="N22" s="87"/>
      <c r="O22" s="92"/>
      <c r="P22" s="91">
        <f t="shared" si="10"/>
        <v>0</v>
      </c>
      <c r="Q22" s="454">
        <f t="shared" si="10"/>
        <v>0</v>
      </c>
      <c r="R22" s="455">
        <f t="shared" si="11"/>
        <v>0</v>
      </c>
      <c r="S22" s="399"/>
      <c r="EV22"/>
      <c r="EW22"/>
      <c r="EX22"/>
      <c r="EY22"/>
      <c r="EZ22"/>
      <c r="FA22"/>
      <c r="FB22"/>
      <c r="FC22"/>
    </row>
    <row r="23" spans="1:159" ht="15" customHeight="1">
      <c r="A23" s="86"/>
      <c r="B23" s="85" t="s">
        <v>97</v>
      </c>
      <c r="C23" s="354"/>
      <c r="D23" s="363"/>
      <c r="E23" s="89"/>
      <c r="F23" s="93"/>
      <c r="G23" s="90"/>
      <c r="H23" s="87"/>
      <c r="I23" s="93"/>
      <c r="J23" s="88"/>
      <c r="K23" s="89"/>
      <c r="L23" s="93"/>
      <c r="M23" s="90"/>
      <c r="N23" s="87"/>
      <c r="O23" s="93"/>
      <c r="P23" s="91">
        <f t="shared" si="10"/>
        <v>0</v>
      </c>
      <c r="Q23" s="454">
        <f t="shared" si="10"/>
        <v>0</v>
      </c>
      <c r="R23" s="455">
        <f t="shared" si="11"/>
        <v>0</v>
      </c>
      <c r="S23" s="399"/>
      <c r="EV23"/>
      <c r="EW23"/>
      <c r="EX23"/>
      <c r="EY23"/>
      <c r="EZ23"/>
      <c r="FA23"/>
      <c r="FB23"/>
      <c r="FC23"/>
    </row>
    <row r="24" spans="1:159" ht="15.75" thickBot="1">
      <c r="A24" s="320"/>
      <c r="B24" s="321"/>
      <c r="C24" s="351" t="s">
        <v>274</v>
      </c>
      <c r="D24" s="364">
        <f t="shared" ref="D24:E24" si="12">SUM(D20:D23)</f>
        <v>0</v>
      </c>
      <c r="E24" s="456">
        <f t="shared" si="12"/>
        <v>0</v>
      </c>
      <c r="F24" s="92">
        <f>SUM(F20:F23)</f>
        <v>0</v>
      </c>
      <c r="G24" s="449">
        <f t="shared" ref="G24:H24" si="13">SUM(G20:G23)</f>
        <v>0</v>
      </c>
      <c r="H24" s="94">
        <f t="shared" si="13"/>
        <v>0</v>
      </c>
      <c r="I24" s="92">
        <f>SUM(I20:I23)</f>
        <v>0</v>
      </c>
      <c r="J24" s="95">
        <f t="shared" ref="J24:K24" si="14">SUM(J20:J23)</f>
        <v>0</v>
      </c>
      <c r="K24" s="456">
        <f t="shared" si="14"/>
        <v>0</v>
      </c>
      <c r="L24" s="92">
        <f>SUM(L20:L23)</f>
        <v>0</v>
      </c>
      <c r="M24" s="449">
        <f t="shared" ref="M24:N24" si="15">SUM(M20:M23)</f>
        <v>0</v>
      </c>
      <c r="N24" s="94">
        <f t="shared" si="15"/>
        <v>0</v>
      </c>
      <c r="O24" s="92">
        <f>SUM(O20:O23)</f>
        <v>0</v>
      </c>
      <c r="P24" s="96">
        <f t="shared" ref="P24:R24" si="16">SUM(P20:P23)</f>
        <v>0</v>
      </c>
      <c r="Q24" s="456">
        <f t="shared" si="16"/>
        <v>0</v>
      </c>
      <c r="R24" s="457">
        <f t="shared" si="16"/>
        <v>0</v>
      </c>
      <c r="S24" s="400"/>
      <c r="EV24"/>
      <c r="EW24"/>
      <c r="EX24"/>
      <c r="EY24"/>
      <c r="EZ24"/>
      <c r="FA24"/>
      <c r="FB24"/>
      <c r="FC24"/>
    </row>
    <row r="25" spans="1:159" ht="31.5">
      <c r="A25" s="317" t="s">
        <v>98</v>
      </c>
      <c r="B25" s="318"/>
      <c r="C25" s="378" t="s">
        <v>351</v>
      </c>
      <c r="D25" s="381"/>
      <c r="E25" s="459"/>
      <c r="F25" s="380"/>
      <c r="G25" s="450"/>
      <c r="H25" s="340"/>
      <c r="I25" s="380"/>
      <c r="J25" s="344"/>
      <c r="K25" s="459"/>
      <c r="L25" s="380"/>
      <c r="M25" s="450"/>
      <c r="N25" s="340"/>
      <c r="O25" s="380"/>
      <c r="P25" s="345"/>
      <c r="Q25" s="459"/>
      <c r="R25" s="459"/>
      <c r="S25" s="401"/>
      <c r="EV25"/>
      <c r="EW25"/>
      <c r="EX25"/>
      <c r="EY25"/>
      <c r="EZ25"/>
      <c r="FA25"/>
      <c r="FB25"/>
      <c r="FC25"/>
    </row>
    <row r="26" spans="1:159">
      <c r="A26" s="86"/>
      <c r="B26" s="85" t="s">
        <v>99</v>
      </c>
      <c r="C26" s="353" t="s">
        <v>277</v>
      </c>
      <c r="D26" s="363"/>
      <c r="E26" s="368"/>
      <c r="F26" s="92"/>
      <c r="G26" s="90"/>
      <c r="H26" s="376"/>
      <c r="I26" s="92"/>
      <c r="J26" s="88"/>
      <c r="K26" s="368"/>
      <c r="L26" s="92"/>
      <c r="M26" s="90"/>
      <c r="N26" s="376"/>
      <c r="O26" s="92"/>
      <c r="P26" s="91">
        <f t="shared" ref="P26:Q29" si="17">D26+G26+J26+M26</f>
        <v>0</v>
      </c>
      <c r="Q26" s="454">
        <f t="shared" si="17"/>
        <v>0</v>
      </c>
      <c r="R26" s="455">
        <f>Q26-P26</f>
        <v>0</v>
      </c>
      <c r="S26" s="399"/>
      <c r="EV26"/>
      <c r="EW26"/>
      <c r="EX26"/>
      <c r="EY26"/>
      <c r="EZ26"/>
      <c r="FA26"/>
      <c r="FB26"/>
      <c r="FC26"/>
    </row>
    <row r="27" spans="1:159">
      <c r="A27" s="86"/>
      <c r="B27" s="85" t="s">
        <v>100</v>
      </c>
      <c r="C27" s="353"/>
      <c r="D27" s="363"/>
      <c r="E27" s="89"/>
      <c r="F27" s="92"/>
      <c r="G27" s="90"/>
      <c r="H27" s="87"/>
      <c r="I27" s="92"/>
      <c r="J27" s="88"/>
      <c r="K27" s="89"/>
      <c r="L27" s="92"/>
      <c r="M27" s="90"/>
      <c r="N27" s="87"/>
      <c r="O27" s="92"/>
      <c r="P27" s="91">
        <f t="shared" si="17"/>
        <v>0</v>
      </c>
      <c r="Q27" s="454">
        <f t="shared" si="17"/>
        <v>0</v>
      </c>
      <c r="R27" s="455">
        <f t="shared" ref="R27:R29" si="18">Q27-P27</f>
        <v>0</v>
      </c>
      <c r="S27" s="399"/>
      <c r="EV27"/>
      <c r="EW27"/>
      <c r="EX27"/>
      <c r="EY27"/>
      <c r="EZ27"/>
      <c r="FA27"/>
      <c r="FB27"/>
      <c r="FC27"/>
    </row>
    <row r="28" spans="1:159" ht="15" customHeight="1">
      <c r="A28" s="86"/>
      <c r="B28" s="85" t="s">
        <v>101</v>
      </c>
      <c r="C28" s="354"/>
      <c r="D28" s="363"/>
      <c r="E28" s="89"/>
      <c r="F28" s="92"/>
      <c r="G28" s="90"/>
      <c r="H28" s="87"/>
      <c r="I28" s="92"/>
      <c r="J28" s="88"/>
      <c r="K28" s="89"/>
      <c r="L28" s="92"/>
      <c r="M28" s="90"/>
      <c r="N28" s="87"/>
      <c r="O28" s="92"/>
      <c r="P28" s="91">
        <f t="shared" si="17"/>
        <v>0</v>
      </c>
      <c r="Q28" s="454">
        <f t="shared" si="17"/>
        <v>0</v>
      </c>
      <c r="R28" s="455">
        <f t="shared" si="18"/>
        <v>0</v>
      </c>
      <c r="S28" s="399"/>
      <c r="EV28"/>
      <c r="EW28"/>
      <c r="EX28"/>
      <c r="EY28"/>
      <c r="EZ28"/>
      <c r="FA28"/>
      <c r="FB28"/>
      <c r="FC28"/>
    </row>
    <row r="29" spans="1:159" ht="15" customHeight="1">
      <c r="A29" s="86"/>
      <c r="B29" s="85" t="s">
        <v>102</v>
      </c>
      <c r="C29" s="354"/>
      <c r="D29" s="363"/>
      <c r="E29" s="89"/>
      <c r="F29" s="93"/>
      <c r="G29" s="90"/>
      <c r="H29" s="87"/>
      <c r="I29" s="93"/>
      <c r="J29" s="88"/>
      <c r="K29" s="89"/>
      <c r="L29" s="93"/>
      <c r="M29" s="90"/>
      <c r="N29" s="87"/>
      <c r="O29" s="93"/>
      <c r="P29" s="91">
        <f t="shared" si="17"/>
        <v>0</v>
      </c>
      <c r="Q29" s="454">
        <f t="shared" si="17"/>
        <v>0</v>
      </c>
      <c r="R29" s="455">
        <f t="shared" si="18"/>
        <v>0</v>
      </c>
      <c r="S29" s="399"/>
      <c r="EV29"/>
      <c r="EW29"/>
      <c r="EX29"/>
      <c r="EY29"/>
      <c r="EZ29"/>
      <c r="FA29"/>
      <c r="FB29"/>
      <c r="FC29"/>
    </row>
    <row r="30" spans="1:159" ht="15.75" thickBot="1">
      <c r="A30" s="320"/>
      <c r="B30" s="321"/>
      <c r="C30" s="351" t="s">
        <v>274</v>
      </c>
      <c r="D30" s="364">
        <f t="shared" ref="D30:R30" si="19">SUM(D26:D29)</f>
        <v>0</v>
      </c>
      <c r="E30" s="456">
        <f t="shared" si="19"/>
        <v>0</v>
      </c>
      <c r="F30" s="92">
        <f t="shared" si="19"/>
        <v>0</v>
      </c>
      <c r="G30" s="449">
        <f t="shared" si="19"/>
        <v>0</v>
      </c>
      <c r="H30" s="94">
        <f t="shared" si="19"/>
        <v>0</v>
      </c>
      <c r="I30" s="92">
        <f t="shared" si="19"/>
        <v>0</v>
      </c>
      <c r="J30" s="95">
        <f t="shared" si="19"/>
        <v>0</v>
      </c>
      <c r="K30" s="456">
        <f t="shared" si="19"/>
        <v>0</v>
      </c>
      <c r="L30" s="92">
        <f t="shared" si="19"/>
        <v>0</v>
      </c>
      <c r="M30" s="449">
        <f t="shared" si="19"/>
        <v>0</v>
      </c>
      <c r="N30" s="94">
        <f t="shared" si="19"/>
        <v>0</v>
      </c>
      <c r="O30" s="92">
        <f t="shared" si="19"/>
        <v>0</v>
      </c>
      <c r="P30" s="96">
        <f t="shared" si="19"/>
        <v>0</v>
      </c>
      <c r="Q30" s="456">
        <f t="shared" si="19"/>
        <v>0</v>
      </c>
      <c r="R30" s="457">
        <f t="shared" si="19"/>
        <v>0</v>
      </c>
      <c r="S30" s="400"/>
      <c r="EV30"/>
      <c r="EW30"/>
      <c r="EX30"/>
      <c r="EY30"/>
      <c r="EZ30"/>
      <c r="FA30"/>
      <c r="FB30"/>
      <c r="FC30"/>
    </row>
    <row r="31" spans="1:159" ht="15.75">
      <c r="A31" s="317" t="s">
        <v>103</v>
      </c>
      <c r="B31" s="319"/>
      <c r="C31" s="352" t="s">
        <v>109</v>
      </c>
      <c r="D31" s="379"/>
      <c r="E31" s="453"/>
      <c r="F31" s="380"/>
      <c r="G31" s="448"/>
      <c r="H31" s="340"/>
      <c r="I31" s="380"/>
      <c r="J31" s="339"/>
      <c r="K31" s="453"/>
      <c r="L31" s="380"/>
      <c r="M31" s="448"/>
      <c r="N31" s="340"/>
      <c r="O31" s="380"/>
      <c r="P31" s="84"/>
      <c r="Q31" s="453"/>
      <c r="R31" s="453"/>
      <c r="S31" s="338"/>
      <c r="EV31"/>
      <c r="EW31"/>
      <c r="EX31"/>
      <c r="EY31"/>
      <c r="EZ31"/>
      <c r="FA31"/>
      <c r="FB31"/>
      <c r="FC31"/>
    </row>
    <row r="32" spans="1:159">
      <c r="A32" s="97"/>
      <c r="B32" s="85" t="s">
        <v>104</v>
      </c>
      <c r="C32" s="353" t="s">
        <v>111</v>
      </c>
      <c r="D32" s="363"/>
      <c r="E32" s="368"/>
      <c r="F32" s="92"/>
      <c r="G32" s="90"/>
      <c r="H32" s="376"/>
      <c r="I32" s="92"/>
      <c r="J32" s="88"/>
      <c r="K32" s="368"/>
      <c r="L32" s="92"/>
      <c r="M32" s="90"/>
      <c r="N32" s="376"/>
      <c r="O32" s="92"/>
      <c r="P32" s="91">
        <f t="shared" ref="P32:Q35" si="20">D32+G32+J32+M32</f>
        <v>0</v>
      </c>
      <c r="Q32" s="454">
        <f t="shared" si="20"/>
        <v>0</v>
      </c>
      <c r="R32" s="455">
        <f>Q32-P32</f>
        <v>0</v>
      </c>
      <c r="S32" s="399"/>
      <c r="EV32"/>
      <c r="EW32"/>
      <c r="EX32"/>
      <c r="EY32"/>
      <c r="EZ32"/>
      <c r="FA32"/>
      <c r="FB32"/>
      <c r="FC32"/>
    </row>
    <row r="33" spans="1:159">
      <c r="A33" s="97"/>
      <c r="B33" s="85" t="s">
        <v>105</v>
      </c>
      <c r="C33" s="353"/>
      <c r="D33" s="363"/>
      <c r="E33" s="89"/>
      <c r="F33" s="92"/>
      <c r="G33" s="90"/>
      <c r="H33" s="87"/>
      <c r="I33" s="92"/>
      <c r="J33" s="88"/>
      <c r="K33" s="89"/>
      <c r="L33" s="92"/>
      <c r="M33" s="90"/>
      <c r="N33" s="87"/>
      <c r="O33" s="92"/>
      <c r="P33" s="91">
        <f t="shared" si="20"/>
        <v>0</v>
      </c>
      <c r="Q33" s="454">
        <f t="shared" si="20"/>
        <v>0</v>
      </c>
      <c r="R33" s="455">
        <f t="shared" ref="R33:R35" si="21">Q33-P33</f>
        <v>0</v>
      </c>
      <c r="S33" s="399"/>
      <c r="EV33"/>
      <c r="EW33"/>
      <c r="EX33"/>
      <c r="EY33"/>
      <c r="EZ33"/>
      <c r="FA33"/>
      <c r="FB33"/>
      <c r="FC33"/>
    </row>
    <row r="34" spans="1:159" ht="15" customHeight="1">
      <c r="A34" s="97"/>
      <c r="B34" s="85" t="s">
        <v>106</v>
      </c>
      <c r="C34" s="354"/>
      <c r="D34" s="363"/>
      <c r="E34" s="89"/>
      <c r="F34" s="92"/>
      <c r="G34" s="90"/>
      <c r="H34" s="87"/>
      <c r="I34" s="92"/>
      <c r="J34" s="88"/>
      <c r="K34" s="89"/>
      <c r="L34" s="92"/>
      <c r="M34" s="90"/>
      <c r="N34" s="87"/>
      <c r="O34" s="92"/>
      <c r="P34" s="91">
        <f t="shared" si="20"/>
        <v>0</v>
      </c>
      <c r="Q34" s="454">
        <f t="shared" si="20"/>
        <v>0</v>
      </c>
      <c r="R34" s="455">
        <f t="shared" si="21"/>
        <v>0</v>
      </c>
      <c r="S34" s="399"/>
      <c r="EV34"/>
      <c r="EW34"/>
      <c r="EX34"/>
      <c r="EY34"/>
      <c r="EZ34"/>
      <c r="FA34"/>
      <c r="FB34"/>
      <c r="FC34"/>
    </row>
    <row r="35" spans="1:159" ht="15" customHeight="1">
      <c r="A35" s="97"/>
      <c r="B35" s="85" t="s">
        <v>107</v>
      </c>
      <c r="C35" s="354"/>
      <c r="D35" s="363"/>
      <c r="E35" s="89"/>
      <c r="F35" s="93"/>
      <c r="G35" s="90"/>
      <c r="H35" s="87"/>
      <c r="I35" s="93"/>
      <c r="J35" s="88"/>
      <c r="K35" s="89"/>
      <c r="L35" s="93"/>
      <c r="M35" s="90"/>
      <c r="N35" s="87"/>
      <c r="O35" s="93"/>
      <c r="P35" s="91">
        <f t="shared" si="20"/>
        <v>0</v>
      </c>
      <c r="Q35" s="454">
        <f t="shared" si="20"/>
        <v>0</v>
      </c>
      <c r="R35" s="455">
        <f t="shared" si="21"/>
        <v>0</v>
      </c>
      <c r="S35" s="399"/>
      <c r="EV35"/>
      <c r="EW35"/>
      <c r="EX35"/>
      <c r="EY35"/>
      <c r="EZ35"/>
      <c r="FA35"/>
      <c r="FB35"/>
      <c r="FC35"/>
    </row>
    <row r="36" spans="1:159" ht="15.75" thickBot="1">
      <c r="A36" s="322"/>
      <c r="B36" s="323"/>
      <c r="C36" s="351" t="s">
        <v>274</v>
      </c>
      <c r="D36" s="364">
        <f t="shared" ref="D36:E36" si="22">SUM(D32:D35)</f>
        <v>0</v>
      </c>
      <c r="E36" s="456">
        <f t="shared" si="22"/>
        <v>0</v>
      </c>
      <c r="F36" s="92">
        <f>SUM(F32:F35)</f>
        <v>0</v>
      </c>
      <c r="G36" s="449">
        <f t="shared" ref="G36:H36" si="23">SUM(G32:G35)</f>
        <v>0</v>
      </c>
      <c r="H36" s="94">
        <f t="shared" si="23"/>
        <v>0</v>
      </c>
      <c r="I36" s="92">
        <f>SUM(I32:I35)</f>
        <v>0</v>
      </c>
      <c r="J36" s="95">
        <f t="shared" ref="J36:K36" si="24">SUM(J32:J35)</f>
        <v>0</v>
      </c>
      <c r="K36" s="456">
        <f t="shared" si="24"/>
        <v>0</v>
      </c>
      <c r="L36" s="92">
        <f>SUM(L32:L35)</f>
        <v>0</v>
      </c>
      <c r="M36" s="449">
        <f t="shared" ref="M36:N36" si="25">SUM(M32:M35)</f>
        <v>0</v>
      </c>
      <c r="N36" s="94">
        <f t="shared" si="25"/>
        <v>0</v>
      </c>
      <c r="O36" s="92">
        <f>SUM(O32:O35)</f>
        <v>0</v>
      </c>
      <c r="P36" s="96">
        <f t="shared" ref="P36:R36" si="26">SUM(P32:P35)</f>
        <v>0</v>
      </c>
      <c r="Q36" s="456">
        <f t="shared" si="26"/>
        <v>0</v>
      </c>
      <c r="R36" s="457">
        <f t="shared" si="26"/>
        <v>0</v>
      </c>
      <c r="S36" s="400"/>
      <c r="EV36"/>
      <c r="EW36"/>
      <c r="EX36"/>
      <c r="EY36"/>
      <c r="EZ36"/>
      <c r="FA36"/>
      <c r="FB36"/>
      <c r="FC36"/>
    </row>
    <row r="37" spans="1:159" ht="15.75">
      <c r="A37" s="317" t="s">
        <v>108</v>
      </c>
      <c r="B37" s="319"/>
      <c r="C37" s="382" t="s">
        <v>278</v>
      </c>
      <c r="D37" s="379"/>
      <c r="E37" s="453"/>
      <c r="F37" s="380"/>
      <c r="G37" s="448"/>
      <c r="H37" s="340"/>
      <c r="I37" s="380"/>
      <c r="J37" s="339"/>
      <c r="K37" s="453"/>
      <c r="L37" s="380"/>
      <c r="M37" s="448"/>
      <c r="N37" s="340"/>
      <c r="O37" s="380"/>
      <c r="P37" s="84"/>
      <c r="Q37" s="453"/>
      <c r="R37" s="453"/>
      <c r="S37" s="338"/>
      <c r="EV37"/>
      <c r="EW37"/>
      <c r="EX37"/>
      <c r="EY37"/>
      <c r="EZ37"/>
      <c r="FA37"/>
      <c r="FB37"/>
      <c r="FC37"/>
    </row>
    <row r="38" spans="1:159">
      <c r="A38" s="97"/>
      <c r="B38" s="85" t="s">
        <v>110</v>
      </c>
      <c r="C38" s="375" t="s">
        <v>117</v>
      </c>
      <c r="D38" s="363"/>
      <c r="E38" s="368"/>
      <c r="F38" s="92"/>
      <c r="G38" s="90"/>
      <c r="H38" s="376"/>
      <c r="I38" s="92"/>
      <c r="J38" s="88"/>
      <c r="K38" s="368"/>
      <c r="L38" s="92"/>
      <c r="M38" s="90"/>
      <c r="N38" s="376"/>
      <c r="O38" s="92"/>
      <c r="P38" s="91">
        <f t="shared" ref="P38:Q41" si="27">D38+G38+J38+M38</f>
        <v>0</v>
      </c>
      <c r="Q38" s="454">
        <f t="shared" si="27"/>
        <v>0</v>
      </c>
      <c r="R38" s="455">
        <f>Q38-P38</f>
        <v>0</v>
      </c>
      <c r="S38" s="399"/>
      <c r="EV38"/>
      <c r="EW38"/>
      <c r="EX38"/>
      <c r="EY38"/>
      <c r="EZ38"/>
      <c r="FA38"/>
      <c r="FB38"/>
      <c r="FC38"/>
    </row>
    <row r="39" spans="1:159">
      <c r="A39" s="97"/>
      <c r="B39" s="85" t="s">
        <v>112</v>
      </c>
      <c r="C39" s="353"/>
      <c r="D39" s="363"/>
      <c r="E39" s="89"/>
      <c r="F39" s="92"/>
      <c r="G39" s="90"/>
      <c r="H39" s="87"/>
      <c r="I39" s="92"/>
      <c r="J39" s="88"/>
      <c r="K39" s="89"/>
      <c r="L39" s="92"/>
      <c r="M39" s="90"/>
      <c r="N39" s="87"/>
      <c r="O39" s="92"/>
      <c r="P39" s="91">
        <f t="shared" si="27"/>
        <v>0</v>
      </c>
      <c r="Q39" s="454">
        <f t="shared" si="27"/>
        <v>0</v>
      </c>
      <c r="R39" s="455">
        <f t="shared" ref="R39:R41" si="28">Q39-P39</f>
        <v>0</v>
      </c>
      <c r="S39" s="399"/>
      <c r="EV39"/>
      <c r="EW39"/>
      <c r="EX39"/>
      <c r="EY39"/>
      <c r="EZ39"/>
      <c r="FA39"/>
      <c r="FB39"/>
      <c r="FC39"/>
    </row>
    <row r="40" spans="1:159">
      <c r="A40" s="97"/>
      <c r="B40" s="85" t="s">
        <v>113</v>
      </c>
      <c r="C40" s="353"/>
      <c r="D40" s="363"/>
      <c r="E40" s="89"/>
      <c r="F40" s="92"/>
      <c r="G40" s="90"/>
      <c r="H40" s="87"/>
      <c r="I40" s="92"/>
      <c r="J40" s="88"/>
      <c r="K40" s="89"/>
      <c r="L40" s="92"/>
      <c r="M40" s="90"/>
      <c r="N40" s="87"/>
      <c r="O40" s="92"/>
      <c r="P40" s="91">
        <f t="shared" si="27"/>
        <v>0</v>
      </c>
      <c r="Q40" s="454">
        <f t="shared" si="27"/>
        <v>0</v>
      </c>
      <c r="R40" s="455">
        <f t="shared" si="28"/>
        <v>0</v>
      </c>
      <c r="S40" s="399"/>
      <c r="EV40"/>
      <c r="EW40"/>
      <c r="EX40"/>
      <c r="EY40"/>
      <c r="EZ40"/>
      <c r="FA40"/>
      <c r="FB40"/>
      <c r="FC40"/>
    </row>
    <row r="41" spans="1:159" ht="15" customHeight="1">
      <c r="A41" s="97"/>
      <c r="B41" s="85" t="s">
        <v>114</v>
      </c>
      <c r="C41" s="355"/>
      <c r="D41" s="363"/>
      <c r="E41" s="89"/>
      <c r="F41" s="93"/>
      <c r="G41" s="90"/>
      <c r="H41" s="87"/>
      <c r="I41" s="93"/>
      <c r="J41" s="88"/>
      <c r="K41" s="89"/>
      <c r="L41" s="93"/>
      <c r="M41" s="90"/>
      <c r="N41" s="87"/>
      <c r="O41" s="93"/>
      <c r="P41" s="91">
        <f t="shared" si="27"/>
        <v>0</v>
      </c>
      <c r="Q41" s="454">
        <f t="shared" si="27"/>
        <v>0</v>
      </c>
      <c r="R41" s="455">
        <f t="shared" si="28"/>
        <v>0</v>
      </c>
      <c r="S41" s="399"/>
      <c r="EV41"/>
      <c r="EW41"/>
      <c r="EX41"/>
      <c r="EY41"/>
      <c r="EZ41"/>
      <c r="FA41"/>
      <c r="FB41"/>
      <c r="FC41"/>
    </row>
    <row r="42" spans="1:159" ht="15.75" thickBot="1">
      <c r="A42" s="97"/>
      <c r="B42" s="319"/>
      <c r="C42" s="416" t="s">
        <v>274</v>
      </c>
      <c r="D42" s="417">
        <f t="shared" ref="D42:E42" si="29">SUM(D38:D41)</f>
        <v>0</v>
      </c>
      <c r="E42" s="460">
        <f t="shared" si="29"/>
        <v>0</v>
      </c>
      <c r="F42" s="394"/>
      <c r="G42" s="451">
        <f t="shared" ref="G42:H42" si="30">SUM(G38:G41)</f>
        <v>0</v>
      </c>
      <c r="H42" s="418">
        <f t="shared" si="30"/>
        <v>0</v>
      </c>
      <c r="I42" s="394"/>
      <c r="J42" s="419">
        <f t="shared" ref="J42:K42" si="31">SUM(J38:J41)</f>
        <v>0</v>
      </c>
      <c r="K42" s="460">
        <f t="shared" si="31"/>
        <v>0</v>
      </c>
      <c r="L42" s="394"/>
      <c r="M42" s="451">
        <f t="shared" ref="M42:N42" si="32">SUM(M38:M41)</f>
        <v>0</v>
      </c>
      <c r="N42" s="418">
        <f t="shared" si="32"/>
        <v>0</v>
      </c>
      <c r="O42" s="394"/>
      <c r="P42" s="420">
        <f t="shared" ref="P42:Q42" si="33">SUM(P38:P41)</f>
        <v>0</v>
      </c>
      <c r="Q42" s="460">
        <f t="shared" si="33"/>
        <v>0</v>
      </c>
      <c r="R42" s="461">
        <f>SUM(R38:R41)</f>
        <v>0</v>
      </c>
      <c r="S42" s="421"/>
      <c r="EV42"/>
      <c r="EW42"/>
      <c r="EX42"/>
      <c r="EY42"/>
      <c r="EZ42"/>
      <c r="FA42"/>
      <c r="FB42"/>
      <c r="FC42"/>
    </row>
    <row r="43" spans="1:159" ht="18">
      <c r="A43" s="663" t="s">
        <v>121</v>
      </c>
      <c r="B43" s="664"/>
      <c r="C43" s="664"/>
      <c r="D43" s="426">
        <f t="shared" ref="D43:O43" si="34">D42+D36+D18+D12+D24+D30</f>
        <v>0</v>
      </c>
      <c r="E43" s="427">
        <f t="shared" si="34"/>
        <v>0</v>
      </c>
      <c r="F43" s="428">
        <f t="shared" si="34"/>
        <v>0</v>
      </c>
      <c r="G43" s="429">
        <f t="shared" si="34"/>
        <v>0</v>
      </c>
      <c r="H43" s="429">
        <f t="shared" si="34"/>
        <v>0</v>
      </c>
      <c r="I43" s="428">
        <f t="shared" si="34"/>
        <v>0</v>
      </c>
      <c r="J43" s="429">
        <f t="shared" si="34"/>
        <v>0</v>
      </c>
      <c r="K43" s="427">
        <f t="shared" si="34"/>
        <v>0</v>
      </c>
      <c r="L43" s="428">
        <f t="shared" si="34"/>
        <v>0</v>
      </c>
      <c r="M43" s="429">
        <f t="shared" si="34"/>
        <v>0</v>
      </c>
      <c r="N43" s="429">
        <f t="shared" si="34"/>
        <v>0</v>
      </c>
      <c r="O43" s="428">
        <f t="shared" si="34"/>
        <v>0</v>
      </c>
      <c r="P43" s="430">
        <f>D43+G43+J43+M43</f>
        <v>0</v>
      </c>
      <c r="Q43" s="429">
        <f>E43+H43+K43+N43</f>
        <v>0</v>
      </c>
      <c r="R43" s="429">
        <f>Q43-P43</f>
        <v>0</v>
      </c>
      <c r="S43" s="431"/>
      <c r="T43" s="358"/>
      <c r="U43" s="358"/>
      <c r="V43" s="358"/>
      <c r="EY43"/>
      <c r="EZ43"/>
      <c r="FA43"/>
      <c r="FB43"/>
      <c r="FC43"/>
    </row>
    <row r="44" spans="1:159" ht="18.75" thickBot="1">
      <c r="A44" s="634" t="s">
        <v>363</v>
      </c>
      <c r="B44" s="635"/>
      <c r="C44" s="636"/>
      <c r="D44" s="411">
        <f>D43-ScRefAnn</f>
        <v>0</v>
      </c>
      <c r="E44" s="424">
        <f>E43-ScRefAnn</f>
        <v>0</v>
      </c>
      <c r="F44" s="98"/>
      <c r="G44" s="414">
        <f>G43-ScRefAnn</f>
        <v>0</v>
      </c>
      <c r="H44" s="424">
        <f>H43-ScRefAnn</f>
        <v>0</v>
      </c>
      <c r="I44" s="98"/>
      <c r="J44" s="414">
        <f>J43-ScRefAnn</f>
        <v>0</v>
      </c>
      <c r="K44" s="424">
        <f>K43-ScRefAnn</f>
        <v>0</v>
      </c>
      <c r="L44" s="98"/>
      <c r="M44" s="414">
        <f>M43-ScRefAnn</f>
        <v>0</v>
      </c>
      <c r="N44" s="424">
        <f>N43-ScRefAnn</f>
        <v>0</v>
      </c>
      <c r="O44" s="98"/>
      <c r="P44" s="422">
        <f>D44+G44+J44+M44</f>
        <v>0</v>
      </c>
      <c r="Q44" s="423">
        <f>E44+H44+K44+N44</f>
        <v>0</v>
      </c>
      <c r="R44" s="424">
        <f>Q44-P44</f>
        <v>0</v>
      </c>
      <c r="S44" s="425"/>
      <c r="T44" s="358"/>
      <c r="U44" s="358"/>
      <c r="V44" s="358"/>
      <c r="EY44"/>
      <c r="EZ44"/>
      <c r="FA44"/>
      <c r="FB44"/>
      <c r="FC44"/>
    </row>
    <row r="45" spans="1:159" ht="15.75" thickBot="1">
      <c r="U45" s="358"/>
      <c r="V45" s="358"/>
      <c r="EY45"/>
      <c r="EZ45"/>
      <c r="FA45"/>
      <c r="FB45"/>
      <c r="FC45"/>
    </row>
    <row r="46" spans="1:159" ht="52.5">
      <c r="A46" s="402" t="s">
        <v>115</v>
      </c>
      <c r="B46" s="403"/>
      <c r="C46" s="404" t="s">
        <v>352</v>
      </c>
      <c r="D46" s="405" t="s">
        <v>367</v>
      </c>
      <c r="E46" s="471" t="s">
        <v>368</v>
      </c>
      <c r="F46" s="406" t="s">
        <v>369</v>
      </c>
      <c r="G46" s="462" t="s">
        <v>367</v>
      </c>
      <c r="H46" s="372" t="s">
        <v>382</v>
      </c>
      <c r="I46" s="371" t="s">
        <v>383</v>
      </c>
      <c r="J46" s="369" t="s">
        <v>367</v>
      </c>
      <c r="K46" s="452" t="s">
        <v>384</v>
      </c>
      <c r="L46" s="371" t="s">
        <v>385</v>
      </c>
      <c r="M46" s="447" t="s">
        <v>367</v>
      </c>
      <c r="N46" s="372" t="s">
        <v>386</v>
      </c>
      <c r="O46" s="371" t="s">
        <v>387</v>
      </c>
      <c r="P46" s="377" t="s">
        <v>367</v>
      </c>
      <c r="Q46" s="452" t="s">
        <v>388</v>
      </c>
      <c r="R46" s="452" t="s">
        <v>370</v>
      </c>
      <c r="S46" s="398" t="s">
        <v>82</v>
      </c>
      <c r="T46" s="358"/>
      <c r="U46" s="358"/>
      <c r="V46" s="358"/>
      <c r="EY46"/>
      <c r="EZ46"/>
      <c r="FA46"/>
      <c r="FB46"/>
      <c r="FC46"/>
    </row>
    <row r="47" spans="1:159">
      <c r="A47" s="407"/>
      <c r="B47" s="319" t="s">
        <v>116</v>
      </c>
      <c r="C47" s="442" t="s">
        <v>365</v>
      </c>
      <c r="D47" s="365"/>
      <c r="E47" s="443">
        <f>'4. Surcoût d’exploitation'!D105</f>
        <v>0</v>
      </c>
      <c r="F47" s="92"/>
      <c r="G47" s="343"/>
      <c r="H47" s="444">
        <f>'4. Surcoût d’exploitation'!E105</f>
        <v>0</v>
      </c>
      <c r="I47" s="92"/>
      <c r="J47" s="343"/>
      <c r="K47" s="443">
        <f>'4. Surcoût d’exploitation'!F105</f>
        <v>0</v>
      </c>
      <c r="L47" s="92"/>
      <c r="M47" s="343"/>
      <c r="N47" s="444">
        <f>'4. Surcoût d’exploitation'!G105</f>
        <v>0</v>
      </c>
      <c r="O47" s="92"/>
      <c r="P47" s="346">
        <f t="shared" ref="P47:Q50" si="35">D47+G47+J47+M47</f>
        <v>0</v>
      </c>
      <c r="Q47" s="454">
        <f t="shared" si="35"/>
        <v>0</v>
      </c>
      <c r="R47" s="455">
        <f>Q47-P47</f>
        <v>0</v>
      </c>
      <c r="S47" s="408"/>
      <c r="T47" s="358"/>
      <c r="U47" s="358"/>
      <c r="V47" s="358"/>
      <c r="EY47"/>
      <c r="EZ47"/>
      <c r="FA47"/>
      <c r="FB47"/>
      <c r="FC47"/>
    </row>
    <row r="48" spans="1:159">
      <c r="A48" s="407"/>
      <c r="B48" s="319" t="s">
        <v>118</v>
      </c>
      <c r="C48" s="353"/>
      <c r="D48" s="365"/>
      <c r="E48" s="89"/>
      <c r="F48" s="92"/>
      <c r="G48" s="343"/>
      <c r="H48" s="87"/>
      <c r="I48" s="92"/>
      <c r="J48" s="343"/>
      <c r="K48" s="89"/>
      <c r="L48" s="92"/>
      <c r="M48" s="343"/>
      <c r="N48" s="87"/>
      <c r="O48" s="92"/>
      <c r="P48" s="346">
        <f t="shared" si="35"/>
        <v>0</v>
      </c>
      <c r="Q48" s="454">
        <f t="shared" si="35"/>
        <v>0</v>
      </c>
      <c r="R48" s="455">
        <f t="shared" ref="R48:R50" si="36">Q48-P48</f>
        <v>0</v>
      </c>
      <c r="S48" s="408"/>
      <c r="T48" s="358"/>
      <c r="U48" s="358"/>
      <c r="V48" s="358"/>
      <c r="EY48"/>
      <c r="EZ48"/>
      <c r="FA48"/>
      <c r="FB48"/>
      <c r="FC48"/>
    </row>
    <row r="49" spans="1:159">
      <c r="A49" s="407"/>
      <c r="B49" s="319" t="s">
        <v>119</v>
      </c>
      <c r="C49" s="354"/>
      <c r="D49" s="365"/>
      <c r="E49" s="89"/>
      <c r="F49" s="92"/>
      <c r="G49" s="343"/>
      <c r="H49" s="87"/>
      <c r="I49" s="92"/>
      <c r="J49" s="343"/>
      <c r="K49" s="89"/>
      <c r="L49" s="92"/>
      <c r="M49" s="343"/>
      <c r="N49" s="87"/>
      <c r="O49" s="92"/>
      <c r="P49" s="346">
        <f t="shared" si="35"/>
        <v>0</v>
      </c>
      <c r="Q49" s="454">
        <f t="shared" si="35"/>
        <v>0</v>
      </c>
      <c r="R49" s="455">
        <f t="shared" si="36"/>
        <v>0</v>
      </c>
      <c r="S49" s="408"/>
      <c r="T49" s="358"/>
      <c r="U49" s="358"/>
      <c r="V49" s="358"/>
      <c r="EY49"/>
      <c r="EZ49"/>
      <c r="FA49"/>
      <c r="FB49"/>
      <c r="FC49"/>
    </row>
    <row r="50" spans="1:159">
      <c r="A50" s="407"/>
      <c r="B50" s="319" t="s">
        <v>120</v>
      </c>
      <c r="C50" s="354"/>
      <c r="D50" s="365"/>
      <c r="E50" s="89"/>
      <c r="F50" s="93"/>
      <c r="G50" s="343"/>
      <c r="H50" s="87"/>
      <c r="I50" s="93"/>
      <c r="J50" s="343"/>
      <c r="K50" s="89"/>
      <c r="L50" s="93"/>
      <c r="M50" s="343"/>
      <c r="N50" s="87"/>
      <c r="O50" s="93"/>
      <c r="P50" s="346">
        <f t="shared" si="35"/>
        <v>0</v>
      </c>
      <c r="Q50" s="454">
        <f t="shared" si="35"/>
        <v>0</v>
      </c>
      <c r="R50" s="455">
        <f t="shared" si="36"/>
        <v>0</v>
      </c>
      <c r="S50" s="408"/>
      <c r="T50" s="358"/>
      <c r="U50" s="358"/>
      <c r="V50" s="358"/>
      <c r="EY50"/>
      <c r="EZ50"/>
      <c r="FA50"/>
      <c r="FB50"/>
      <c r="FC50"/>
    </row>
    <row r="51" spans="1:159" ht="18.75" thickBot="1">
      <c r="A51" s="409"/>
      <c r="B51" s="410"/>
      <c r="C51" s="410" t="s">
        <v>371</v>
      </c>
      <c r="D51" s="411">
        <f t="shared" ref="D51:R51" si="37">SUM(D47:D50)</f>
        <v>0</v>
      </c>
      <c r="E51" s="412">
        <f t="shared" si="37"/>
        <v>0</v>
      </c>
      <c r="F51" s="98">
        <f t="shared" si="37"/>
        <v>0</v>
      </c>
      <c r="G51" s="413">
        <f t="shared" si="37"/>
        <v>0</v>
      </c>
      <c r="H51" s="413">
        <f t="shared" si="37"/>
        <v>0</v>
      </c>
      <c r="I51" s="98">
        <f t="shared" si="37"/>
        <v>0</v>
      </c>
      <c r="J51" s="413">
        <f t="shared" si="37"/>
        <v>0</v>
      </c>
      <c r="K51" s="412">
        <f t="shared" si="37"/>
        <v>0</v>
      </c>
      <c r="L51" s="98">
        <f t="shared" si="37"/>
        <v>0</v>
      </c>
      <c r="M51" s="413">
        <f t="shared" si="37"/>
        <v>0</v>
      </c>
      <c r="N51" s="413">
        <f t="shared" si="37"/>
        <v>0</v>
      </c>
      <c r="O51" s="98">
        <f t="shared" si="37"/>
        <v>0</v>
      </c>
      <c r="P51" s="414">
        <f t="shared" si="37"/>
        <v>0</v>
      </c>
      <c r="Q51" s="413">
        <f t="shared" si="37"/>
        <v>0</v>
      </c>
      <c r="R51" s="413">
        <f t="shared" si="37"/>
        <v>0</v>
      </c>
      <c r="S51" s="415"/>
      <c r="T51" s="358"/>
      <c r="U51" s="358"/>
      <c r="V51" s="358"/>
      <c r="EY51"/>
      <c r="EZ51"/>
      <c r="FA51"/>
      <c r="FB51"/>
      <c r="FC51"/>
    </row>
    <row r="52" spans="1:159">
      <c r="U52" s="358"/>
      <c r="V52" s="358"/>
      <c r="EY52"/>
      <c r="EZ52"/>
      <c r="FA52"/>
      <c r="FB52"/>
      <c r="FC52"/>
    </row>
    <row r="56" spans="1:159">
      <c r="A56" s="358"/>
      <c r="B56" s="358"/>
      <c r="C56" s="358"/>
      <c r="D56" s="358"/>
      <c r="E56" s="358"/>
      <c r="F56" s="358"/>
      <c r="G56" s="358"/>
      <c r="H56" s="358"/>
      <c r="I56" s="358"/>
      <c r="J56" s="358"/>
      <c r="K56" s="358"/>
      <c r="L56" s="358"/>
      <c r="M56" s="358"/>
      <c r="N56" s="358"/>
      <c r="T56" s="358"/>
      <c r="U56" s="358"/>
      <c r="V56" s="358"/>
      <c r="EY56"/>
      <c r="EZ56"/>
      <c r="FA56"/>
      <c r="FB56"/>
      <c r="FC56"/>
    </row>
    <row r="57" spans="1:159" ht="26.25">
      <c r="A57" s="649" t="s">
        <v>390</v>
      </c>
      <c r="B57" s="650"/>
      <c r="C57" s="650"/>
      <c r="D57" s="650"/>
      <c r="E57" s="651"/>
      <c r="F57" s="358"/>
      <c r="H57" s="435"/>
      <c r="I57" s="436"/>
      <c r="J57" s="435"/>
      <c r="K57" s="435"/>
      <c r="L57" s="436"/>
      <c r="M57" s="435"/>
      <c r="N57" s="435"/>
      <c r="O57" s="436"/>
      <c r="P57" s="652" t="s">
        <v>364</v>
      </c>
      <c r="Q57" s="652"/>
      <c r="S57" s="356"/>
      <c r="T57" s="358"/>
      <c r="U57" s="358"/>
      <c r="V57" s="358"/>
      <c r="EY57"/>
      <c r="EZ57"/>
      <c r="FA57"/>
      <c r="FB57"/>
      <c r="FC57"/>
    </row>
    <row r="58" spans="1:159" s="356" customFormat="1" ht="25.5">
      <c r="A58" s="384"/>
      <c r="B58" s="385"/>
      <c r="C58" s="466" t="s">
        <v>122</v>
      </c>
      <c r="D58" s="370" t="s">
        <v>372</v>
      </c>
      <c r="E58" s="370" t="s">
        <v>375</v>
      </c>
      <c r="F58" s="432"/>
      <c r="G58" s="386"/>
      <c r="H58" s="437"/>
      <c r="I58" s="438"/>
      <c r="J58" s="386"/>
      <c r="K58" s="437"/>
      <c r="L58" s="438"/>
      <c r="M58" s="386"/>
      <c r="N58" s="437"/>
      <c r="O58" s="436"/>
      <c r="P58" s="437"/>
      <c r="Q58" s="438"/>
    </row>
    <row r="59" spans="1:159" s="356" customFormat="1">
      <c r="A59" s="433"/>
      <c r="B59" s="388"/>
      <c r="C59" s="463" t="s">
        <v>392</v>
      </c>
      <c r="D59" s="434"/>
      <c r="E59" s="434"/>
      <c r="H59" s="439"/>
      <c r="I59" s="438"/>
      <c r="J59" s="438"/>
      <c r="K59" s="439"/>
      <c r="L59" s="438"/>
      <c r="M59" s="438"/>
      <c r="N59" s="439"/>
      <c r="O59" s="436"/>
      <c r="P59" s="440"/>
      <c r="Q59" s="438"/>
    </row>
    <row r="60" spans="1:159" s="356" customFormat="1">
      <c r="A60" s="433"/>
      <c r="B60" s="388"/>
      <c r="C60" s="478" t="s">
        <v>45</v>
      </c>
      <c r="D60" s="434"/>
      <c r="E60" s="434"/>
      <c r="H60" s="439"/>
      <c r="I60" s="438"/>
      <c r="J60" s="438"/>
      <c r="K60" s="439"/>
      <c r="L60" s="438"/>
      <c r="M60" s="438"/>
      <c r="N60" s="439"/>
      <c r="O60" s="436"/>
      <c r="P60" s="440"/>
      <c r="Q60" s="438"/>
    </row>
    <row r="61" spans="1:159" s="356" customFormat="1">
      <c r="A61" s="387"/>
      <c r="B61" s="388"/>
      <c r="C61" s="464" t="s">
        <v>46</v>
      </c>
      <c r="D61" s="373"/>
      <c r="E61" s="395"/>
      <c r="H61" s="436"/>
      <c r="I61" s="438"/>
      <c r="J61" s="438"/>
      <c r="K61" s="436"/>
      <c r="L61" s="438"/>
      <c r="M61" s="438"/>
      <c r="N61" s="436"/>
      <c r="O61" s="436"/>
      <c r="P61" s="436"/>
      <c r="Q61" s="438"/>
    </row>
    <row r="62" spans="1:159" s="356" customFormat="1">
      <c r="A62" s="387"/>
      <c r="B62" s="388"/>
      <c r="C62" s="464" t="s">
        <v>362</v>
      </c>
      <c r="D62" s="367"/>
      <c r="E62" s="367"/>
      <c r="H62" s="436"/>
      <c r="I62" s="438"/>
      <c r="J62" s="438"/>
      <c r="K62" s="436"/>
      <c r="L62" s="438"/>
      <c r="M62" s="438"/>
      <c r="N62" s="436"/>
      <c r="O62" s="436"/>
      <c r="P62" s="436"/>
      <c r="Q62" s="438"/>
    </row>
    <row r="63" spans="1:159" s="356" customFormat="1" ht="28.5">
      <c r="A63" s="387"/>
      <c r="B63" s="388"/>
      <c r="C63" s="464" t="s">
        <v>281</v>
      </c>
      <c r="D63" s="367"/>
      <c r="E63" s="367"/>
      <c r="H63" s="436"/>
      <c r="I63" s="438"/>
      <c r="J63" s="438"/>
      <c r="K63" s="436"/>
      <c r="L63" s="438"/>
      <c r="M63" s="438"/>
      <c r="N63" s="436"/>
      <c r="O63" s="436"/>
      <c r="P63" s="436"/>
      <c r="Q63" s="438"/>
    </row>
    <row r="64" spans="1:159" s="356" customFormat="1">
      <c r="A64" s="387"/>
      <c r="B64" s="388"/>
      <c r="C64" s="465" t="s">
        <v>10</v>
      </c>
      <c r="D64" s="367"/>
      <c r="E64" s="367"/>
      <c r="H64" s="436"/>
      <c r="I64" s="438"/>
      <c r="J64" s="438"/>
      <c r="K64" s="436"/>
      <c r="L64" s="438"/>
      <c r="M64" s="438"/>
      <c r="N64" s="436"/>
      <c r="O64" s="436"/>
      <c r="P64" s="436"/>
      <c r="Q64" s="438"/>
    </row>
    <row r="65" spans="1:159" s="356" customFormat="1">
      <c r="A65" s="387"/>
      <c r="B65" s="388"/>
      <c r="C65" s="464" t="s">
        <v>10</v>
      </c>
      <c r="D65" s="468"/>
      <c r="E65" s="367"/>
      <c r="H65" s="441"/>
      <c r="I65" s="438"/>
      <c r="J65" s="438"/>
      <c r="K65" s="441"/>
      <c r="L65" s="438"/>
      <c r="M65" s="438"/>
      <c r="N65" s="441"/>
      <c r="O65" s="436"/>
      <c r="P65" s="441"/>
      <c r="Q65" s="438"/>
    </row>
    <row r="66" spans="1:159">
      <c r="A66" s="389"/>
      <c r="B66" s="390"/>
      <c r="C66" s="383" t="s">
        <v>274</v>
      </c>
      <c r="D66" s="469">
        <f>SUM(D59:D65)</f>
        <v>0</v>
      </c>
      <c r="E66" s="467">
        <f>SUM(E59:E65)</f>
        <v>0</v>
      </c>
      <c r="F66" s="358"/>
      <c r="G66" s="358"/>
      <c r="H66" s="358"/>
      <c r="I66" s="358"/>
      <c r="J66" s="358"/>
      <c r="K66" s="358"/>
      <c r="L66" s="358"/>
      <c r="M66" s="358"/>
      <c r="N66" s="358"/>
      <c r="O66" s="358"/>
      <c r="Q66" s="358"/>
      <c r="S66" s="358"/>
      <c r="T66" s="358"/>
      <c r="U66" s="358"/>
      <c r="V66" s="358"/>
      <c r="EY66"/>
      <c r="EZ66"/>
      <c r="FA66"/>
      <c r="FB66"/>
      <c r="FC66"/>
    </row>
    <row r="67" spans="1:159">
      <c r="A67" s="358"/>
      <c r="B67" s="358"/>
      <c r="C67" s="358"/>
      <c r="D67" s="358"/>
      <c r="E67" s="358"/>
      <c r="F67" s="358"/>
      <c r="G67" s="358"/>
      <c r="H67" s="358"/>
      <c r="I67" s="358"/>
      <c r="J67" s="358"/>
      <c r="K67" s="358"/>
      <c r="L67" s="358"/>
      <c r="M67" s="358"/>
      <c r="N67" s="358"/>
      <c r="O67" s="358"/>
      <c r="P67" s="358"/>
      <c r="Q67" s="358"/>
      <c r="R67" s="358"/>
      <c r="S67" s="358"/>
      <c r="T67" s="358"/>
      <c r="U67" s="358"/>
      <c r="V67" s="358"/>
      <c r="EY67"/>
      <c r="EZ67"/>
      <c r="FA67"/>
      <c r="FB67"/>
      <c r="FC67"/>
    </row>
    <row r="68" spans="1:159" ht="40.5" customHeight="1">
      <c r="A68" s="392"/>
      <c r="B68" s="393"/>
      <c r="C68" s="391"/>
      <c r="D68" s="358"/>
      <c r="E68" s="358"/>
      <c r="F68" s="358"/>
      <c r="G68" s="358"/>
      <c r="H68" s="358"/>
      <c r="I68" s="358"/>
      <c r="J68" s="358"/>
      <c r="K68" s="358"/>
      <c r="L68" s="358"/>
      <c r="M68" s="358"/>
      <c r="N68" s="358"/>
      <c r="P68" s="358"/>
      <c r="Q68" s="358"/>
      <c r="R68" s="358"/>
      <c r="S68" s="358"/>
      <c r="T68" s="358"/>
      <c r="U68" s="358"/>
      <c r="V68" s="358"/>
      <c r="EY68"/>
      <c r="EZ68"/>
      <c r="FA68"/>
      <c r="FB68"/>
      <c r="FC68"/>
    </row>
    <row r="69" spans="1:159" ht="43.15" customHeight="1">
      <c r="A69" s="643" t="s">
        <v>75</v>
      </c>
      <c r="B69" s="644"/>
      <c r="C69" s="644"/>
      <c r="D69" s="645"/>
      <c r="E69" s="358"/>
      <c r="F69" s="366"/>
      <c r="G69" s="358"/>
      <c r="H69" s="358"/>
      <c r="I69" s="358"/>
      <c r="J69" s="358"/>
      <c r="K69" s="358"/>
      <c r="L69" s="101"/>
      <c r="M69" s="358"/>
      <c r="N69" s="358"/>
      <c r="P69" s="358"/>
      <c r="Q69" s="358"/>
      <c r="R69" s="358"/>
      <c r="S69" s="358"/>
      <c r="T69" s="358"/>
      <c r="U69" s="358"/>
      <c r="V69" s="358"/>
      <c r="EY69"/>
      <c r="EZ69"/>
      <c r="FA69"/>
      <c r="FB69"/>
      <c r="FC69"/>
    </row>
    <row r="70" spans="1:159">
      <c r="A70" s="646" t="s">
        <v>374</v>
      </c>
      <c r="B70" s="647"/>
      <c r="C70" s="648"/>
      <c r="D70" s="396">
        <f>IF('1. Demande'!AQ10=TRUE,0,'2. Plan d''implantation'!O45)</f>
        <v>0</v>
      </c>
      <c r="F70" s="366"/>
      <c r="G70" s="358"/>
      <c r="H70" s="358"/>
      <c r="I70" s="358"/>
      <c r="J70" s="358"/>
      <c r="K70" s="358"/>
      <c r="L70" s="358"/>
      <c r="M70" s="358"/>
      <c r="N70" s="358"/>
      <c r="P70" s="358"/>
      <c r="Q70" s="358"/>
      <c r="R70" s="358"/>
      <c r="S70" s="358"/>
      <c r="T70" s="358"/>
      <c r="U70" s="358"/>
      <c r="V70" s="358"/>
      <c r="EY70"/>
      <c r="EZ70"/>
      <c r="FA70"/>
      <c r="FB70"/>
      <c r="FC70"/>
    </row>
    <row r="71" spans="1:159">
      <c r="A71" s="646" t="s">
        <v>389</v>
      </c>
      <c r="B71" s="647"/>
      <c r="C71" s="648"/>
      <c r="D71" s="397"/>
      <c r="E71" s="366"/>
      <c r="F71" s="366"/>
      <c r="G71" s="358"/>
      <c r="H71" s="358"/>
      <c r="I71" s="358"/>
      <c r="J71" s="358"/>
      <c r="K71" s="358"/>
      <c r="L71" s="358"/>
      <c r="M71" s="358"/>
      <c r="N71" s="358"/>
      <c r="P71" s="358"/>
      <c r="Q71" s="358"/>
      <c r="R71" s="358"/>
      <c r="S71" s="358"/>
      <c r="T71" s="358"/>
      <c r="U71" s="358"/>
      <c r="V71" s="358"/>
      <c r="EY71"/>
      <c r="EZ71"/>
      <c r="FA71"/>
      <c r="FB71"/>
      <c r="FC71"/>
    </row>
    <row r="72" spans="1:159">
      <c r="A72" s="646" t="s">
        <v>376</v>
      </c>
      <c r="B72" s="647"/>
      <c r="C72" s="648"/>
      <c r="D72" s="396">
        <f>IFERROR(D70/D71,0)</f>
        <v>0</v>
      </c>
      <c r="E72" s="366"/>
      <c r="F72" s="358"/>
      <c r="G72" s="358"/>
      <c r="H72" s="358"/>
      <c r="I72" s="358"/>
      <c r="J72" s="358"/>
      <c r="K72" s="358"/>
      <c r="L72" s="358"/>
      <c r="M72" s="358"/>
      <c r="N72" s="358"/>
      <c r="P72" s="358"/>
      <c r="Q72" s="358"/>
      <c r="R72" s="358"/>
      <c r="S72" s="358"/>
      <c r="T72" s="358"/>
      <c r="U72" s="358"/>
      <c r="V72" s="358"/>
      <c r="EY72"/>
      <c r="EZ72"/>
      <c r="FA72"/>
      <c r="FB72"/>
      <c r="FC72"/>
    </row>
    <row r="73" spans="1:159">
      <c r="A73" s="366"/>
      <c r="B73" s="366"/>
      <c r="C73" s="366"/>
      <c r="D73" s="358"/>
      <c r="E73" s="358"/>
    </row>
    <row r="74" spans="1:159" ht="30" customHeight="1">
      <c r="A74" s="99"/>
      <c r="B74" s="100"/>
      <c r="C74" s="100"/>
      <c r="D74" s="100"/>
      <c r="E74" s="100"/>
      <c r="F74" s="358"/>
      <c r="G74" s="432"/>
      <c r="H74" s="358"/>
      <c r="I74" s="358"/>
      <c r="J74" s="358"/>
      <c r="K74" s="358"/>
      <c r="L74" s="358"/>
      <c r="M74" s="358"/>
      <c r="N74" s="358"/>
      <c r="O74" s="358"/>
      <c r="P74" s="358"/>
      <c r="Q74" s="358"/>
      <c r="R74" s="358"/>
      <c r="S74" s="358"/>
      <c r="T74" s="358"/>
      <c r="U74" s="358"/>
      <c r="V74" s="358"/>
    </row>
    <row r="75" spans="1:159" s="81" customFormat="1" ht="20.100000000000001" customHeight="1">
      <c r="A75" s="643" t="s">
        <v>373</v>
      </c>
      <c r="B75" s="644"/>
      <c r="C75" s="644"/>
      <c r="D75" s="644"/>
      <c r="E75" s="645"/>
      <c r="F75" s="358"/>
      <c r="G75" s="358"/>
      <c r="H75" s="358"/>
      <c r="I75" s="358"/>
      <c r="J75" s="358"/>
      <c r="K75" s="358"/>
      <c r="L75" s="358"/>
      <c r="M75" s="358"/>
      <c r="N75" s="358"/>
      <c r="O75" s="358"/>
      <c r="P75" s="358"/>
      <c r="Q75" s="358"/>
      <c r="R75" s="358"/>
      <c r="S75" s="358"/>
      <c r="T75" s="358"/>
      <c r="U75" s="358"/>
      <c r="V75" s="358"/>
    </row>
    <row r="76" spans="1:159" s="81" customFormat="1" ht="20.100000000000001" customHeight="1">
      <c r="A76" s="640" t="s">
        <v>377</v>
      </c>
      <c r="B76" s="641"/>
      <c r="C76" s="641"/>
      <c r="D76" s="642"/>
      <c r="E76" s="445">
        <f>IF((P43)&gt;0,P42/(P43),0)</f>
        <v>0</v>
      </c>
      <c r="F76" s="358"/>
      <c r="G76" s="358"/>
      <c r="H76" s="358"/>
      <c r="I76" s="358"/>
      <c r="J76" s="358"/>
      <c r="K76" s="358"/>
      <c r="L76" s="358"/>
      <c r="M76" s="358"/>
      <c r="N76" s="358"/>
      <c r="O76" s="358"/>
      <c r="P76" s="358"/>
      <c r="Q76" s="358"/>
      <c r="R76" s="358"/>
      <c r="S76" s="358"/>
      <c r="T76" s="358"/>
      <c r="U76" s="358"/>
      <c r="V76" s="358"/>
    </row>
    <row r="77" spans="1:159" s="358" customFormat="1" ht="18" customHeight="1">
      <c r="A77" s="637" t="s">
        <v>378</v>
      </c>
      <c r="B77" s="638"/>
      <c r="C77" s="638"/>
      <c r="D77" s="639"/>
      <c r="E77" s="446">
        <f>IF(Q43&gt;0,Q42/Q43,0)</f>
        <v>0</v>
      </c>
    </row>
    <row r="78" spans="1:159">
      <c r="A78" s="359"/>
      <c r="B78" s="359"/>
      <c r="C78" s="359"/>
      <c r="D78" s="359"/>
      <c r="E78" s="359"/>
      <c r="EK78"/>
      <c r="EL78"/>
      <c r="EM78"/>
      <c r="EN78"/>
      <c r="EO78"/>
      <c r="EP78"/>
      <c r="EQ78"/>
      <c r="ER78"/>
      <c r="ES78"/>
      <c r="ET78"/>
      <c r="EU78"/>
      <c r="EV78"/>
      <c r="EW78"/>
      <c r="EX78"/>
      <c r="EY78"/>
      <c r="EZ78"/>
      <c r="FA78"/>
      <c r="FB78"/>
      <c r="FC78"/>
    </row>
    <row r="79" spans="1:159">
      <c r="EK79"/>
      <c r="EL79"/>
      <c r="EM79"/>
      <c r="EN79"/>
      <c r="EO79"/>
      <c r="EP79"/>
      <c r="EQ79"/>
      <c r="ER79"/>
      <c r="ES79"/>
      <c r="ET79"/>
      <c r="EU79"/>
      <c r="EV79"/>
      <c r="EW79"/>
      <c r="EX79"/>
      <c r="EY79"/>
      <c r="EZ79"/>
      <c r="FA79"/>
      <c r="FB79"/>
      <c r="FC79"/>
    </row>
    <row r="80" spans="1:159" ht="15" customHeight="1">
      <c r="EK80"/>
      <c r="EL80"/>
      <c r="EM80"/>
      <c r="EN80"/>
      <c r="EO80"/>
      <c r="EP80"/>
      <c r="EQ80"/>
      <c r="ER80"/>
      <c r="ES80"/>
      <c r="ET80"/>
      <c r="EU80"/>
      <c r="EV80"/>
      <c r="EW80"/>
      <c r="EX80"/>
      <c r="EY80"/>
      <c r="EZ80"/>
      <c r="FA80"/>
      <c r="FB80"/>
      <c r="FC80"/>
    </row>
    <row r="81" spans="1:159" ht="15" customHeight="1">
      <c r="EK81"/>
      <c r="EL81"/>
      <c r="EM81"/>
      <c r="EN81"/>
      <c r="EO81"/>
      <c r="EP81"/>
      <c r="EQ81"/>
      <c r="ER81"/>
      <c r="ES81"/>
      <c r="ET81"/>
      <c r="EU81"/>
      <c r="EV81"/>
      <c r="EW81"/>
      <c r="EX81"/>
      <c r="EY81"/>
      <c r="EZ81"/>
      <c r="FA81"/>
      <c r="FB81"/>
      <c r="FC81"/>
    </row>
    <row r="82" spans="1:159">
      <c r="EK82"/>
      <c r="EL82"/>
      <c r="EM82"/>
      <c r="EN82"/>
      <c r="EO82"/>
      <c r="EP82"/>
      <c r="EQ82"/>
      <c r="ER82"/>
      <c r="ES82"/>
      <c r="ET82"/>
      <c r="EU82"/>
      <c r="EV82"/>
      <c r="EW82"/>
      <c r="EX82"/>
      <c r="EY82"/>
      <c r="EZ82"/>
      <c r="FA82"/>
      <c r="FB82"/>
      <c r="FC82"/>
    </row>
    <row r="83" spans="1:159" s="358" customFormat="1">
      <c r="A83"/>
      <c r="B83"/>
      <c r="C83"/>
      <c r="D83"/>
      <c r="E83" s="81"/>
      <c r="L83" s="101"/>
      <c r="O83" s="360"/>
      <c r="P83" s="360"/>
      <c r="Q83" s="360"/>
      <c r="R83" s="360"/>
      <c r="V83" s="101"/>
      <c r="W83" s="101"/>
      <c r="X83" s="101"/>
      <c r="Y83" s="101"/>
      <c r="AD83" s="101"/>
    </row>
    <row r="84" spans="1:159" s="358" customFormat="1"/>
    <row r="85" spans="1:159" s="358" customFormat="1"/>
    <row r="86" spans="1:159" s="358" customFormat="1"/>
    <row r="87" spans="1:159" s="358" customFormat="1"/>
    <row r="88" spans="1:159" s="358" customFormat="1"/>
    <row r="89" spans="1:159" s="358" customFormat="1"/>
    <row r="90" spans="1:159" s="358" customFormat="1"/>
    <row r="91" spans="1:159" s="358" customFormat="1"/>
    <row r="92" spans="1:159" s="358" customFormat="1"/>
    <row r="93" spans="1:159" s="358" customFormat="1"/>
    <row r="94" spans="1:159" s="358" customFormat="1"/>
    <row r="95" spans="1:159" s="358" customFormat="1"/>
    <row r="96" spans="1:159" s="358" customFormat="1"/>
    <row r="97" spans="1:5" s="358" customFormat="1"/>
    <row r="98" spans="1:5" s="358" customFormat="1"/>
    <row r="99" spans="1:5" s="358" customFormat="1"/>
    <row r="100" spans="1:5" s="358" customFormat="1"/>
    <row r="101" spans="1:5" s="358" customFormat="1"/>
    <row r="102" spans="1:5" s="358" customFormat="1"/>
    <row r="103" spans="1:5" s="358" customFormat="1"/>
    <row r="104" spans="1:5" s="358" customFormat="1"/>
    <row r="105" spans="1:5" s="358" customFormat="1"/>
    <row r="106" spans="1:5">
      <c r="A106" s="358"/>
      <c r="B106" s="358"/>
      <c r="C106" s="358"/>
      <c r="D106" s="358"/>
      <c r="E106" s="358"/>
    </row>
  </sheetData>
  <sheetProtection formatCells="0" insertRows="0"/>
  <protectedRanges>
    <protectedRange sqref="C2:E4 C14:O17 C20:O23 C8:O11" name="Plage1à30"/>
    <protectedRange sqref="C38:K41 C32:K35 N47:N50 C47:K50 C26:N29" name="Plage30àfin"/>
  </protectedRanges>
  <mergeCells count="25">
    <mergeCell ref="P57:Q57"/>
    <mergeCell ref="A1:C1"/>
    <mergeCell ref="F1:AA4"/>
    <mergeCell ref="A2:B2"/>
    <mergeCell ref="C2:E2"/>
    <mergeCell ref="A3:B3"/>
    <mergeCell ref="C3:E3"/>
    <mergeCell ref="A4:B4"/>
    <mergeCell ref="C4:E4"/>
    <mergeCell ref="A43:C43"/>
    <mergeCell ref="P5:S5"/>
    <mergeCell ref="A5:C5"/>
    <mergeCell ref="D5:F5"/>
    <mergeCell ref="G5:I5"/>
    <mergeCell ref="J5:L5"/>
    <mergeCell ref="M5:O5"/>
    <mergeCell ref="A44:C44"/>
    <mergeCell ref="A77:D77"/>
    <mergeCell ref="A76:D76"/>
    <mergeCell ref="A75:E75"/>
    <mergeCell ref="A69:D69"/>
    <mergeCell ref="A72:C72"/>
    <mergeCell ref="A71:C71"/>
    <mergeCell ref="A70:C70"/>
    <mergeCell ref="A57:E57"/>
  </mergeCells>
  <phoneticPr fontId="92" type="noConversion"/>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91DE-00EB-4CA6-A6B9-EF3E8455FCF7}">
  <sheetPr codeName="Feuil5"/>
  <dimension ref="A1:J57"/>
  <sheetViews>
    <sheetView zoomScaleNormal="100" workbookViewId="0">
      <selection activeCell="C8" sqref="C8"/>
    </sheetView>
  </sheetViews>
  <sheetFormatPr baseColWidth="10" defaultColWidth="11.42578125" defaultRowHeight="15"/>
  <cols>
    <col min="1" max="1" width="4.7109375" customWidth="1"/>
    <col min="2" max="2" width="12.7109375" customWidth="1"/>
    <col min="3" max="3" width="88.28515625" customWidth="1"/>
    <col min="8" max="8" width="21.28515625" style="159" customWidth="1"/>
    <col min="9" max="9" width="47.5703125" style="160" customWidth="1"/>
    <col min="10" max="10" width="4.7109375" customWidth="1"/>
    <col min="14" max="14" width="45.7109375" customWidth="1"/>
  </cols>
  <sheetData>
    <row r="1" spans="1:10" ht="15" customHeight="1" thickBot="1">
      <c r="A1" s="102"/>
      <c r="B1" s="103"/>
      <c r="C1" s="103"/>
      <c r="D1" s="103"/>
      <c r="E1" s="103"/>
      <c r="F1" s="103"/>
      <c r="G1" s="103"/>
      <c r="H1" s="104"/>
      <c r="I1" s="105"/>
      <c r="J1" s="106"/>
    </row>
    <row r="2" spans="1:10">
      <c r="A2" s="107"/>
      <c r="B2" s="677" t="s">
        <v>123</v>
      </c>
      <c r="C2" s="678"/>
      <c r="D2" s="679"/>
      <c r="E2" s="679"/>
      <c r="F2" s="680"/>
      <c r="G2" s="28"/>
      <c r="H2" s="108"/>
      <c r="I2" s="109"/>
      <c r="J2" s="110"/>
    </row>
    <row r="3" spans="1:10">
      <c r="A3" s="107"/>
      <c r="B3" s="673" t="s">
        <v>348</v>
      </c>
      <c r="C3" s="674"/>
      <c r="D3" s="675"/>
      <c r="E3" s="675"/>
      <c r="F3" s="676"/>
      <c r="G3" s="28"/>
      <c r="H3" s="108"/>
      <c r="I3" s="109"/>
      <c r="J3" s="110"/>
    </row>
    <row r="4" spans="1:10">
      <c r="A4" s="107"/>
      <c r="B4" s="681" t="s">
        <v>282</v>
      </c>
      <c r="C4" s="682"/>
      <c r="D4" s="683"/>
      <c r="E4" s="683"/>
      <c r="F4" s="684"/>
      <c r="G4" s="28"/>
      <c r="H4" s="108"/>
      <c r="I4" s="109"/>
      <c r="J4" s="110"/>
    </row>
    <row r="5" spans="1:10" ht="15.75" thickBot="1">
      <c r="A5" s="107"/>
      <c r="B5" s="685" t="s">
        <v>283</v>
      </c>
      <c r="C5" s="686"/>
      <c r="D5" s="687"/>
      <c r="E5" s="687"/>
      <c r="F5" s="688"/>
      <c r="G5" s="28"/>
      <c r="H5" s="108"/>
      <c r="I5" s="109"/>
      <c r="J5" s="110"/>
    </row>
    <row r="6" spans="1:10">
      <c r="A6" s="107"/>
      <c r="B6" s="28"/>
      <c r="C6" s="111"/>
      <c r="D6" s="28"/>
      <c r="E6" s="28"/>
      <c r="F6" s="28"/>
      <c r="G6" s="28"/>
      <c r="H6" s="108"/>
      <c r="I6" s="109"/>
      <c r="J6" s="110"/>
    </row>
    <row r="7" spans="1:10">
      <c r="A7" s="107"/>
      <c r="B7" s="112" t="s">
        <v>124</v>
      </c>
      <c r="C7" s="112"/>
      <c r="D7" s="28"/>
      <c r="E7" s="28"/>
      <c r="F7" s="28"/>
      <c r="G7" s="28"/>
      <c r="H7" s="108"/>
      <c r="I7" s="109"/>
      <c r="J7" s="110"/>
    </row>
    <row r="8" spans="1:10">
      <c r="A8" s="107"/>
      <c r="B8" s="113" t="s">
        <v>125</v>
      </c>
      <c r="C8" s="114" t="s">
        <v>284</v>
      </c>
      <c r="D8" s="114"/>
      <c r="E8" s="28"/>
      <c r="F8" s="28"/>
      <c r="G8" s="28"/>
      <c r="H8" s="108"/>
      <c r="I8" s="109"/>
      <c r="J8" s="110"/>
    </row>
    <row r="9" spans="1:10">
      <c r="A9" s="107"/>
      <c r="B9" s="113" t="s">
        <v>126</v>
      </c>
      <c r="C9" s="114" t="s">
        <v>285</v>
      </c>
      <c r="D9" s="114"/>
      <c r="E9" s="28"/>
      <c r="F9" s="28"/>
      <c r="G9" s="28"/>
      <c r="H9" s="108"/>
      <c r="I9" s="109"/>
      <c r="J9" s="110"/>
    </row>
    <row r="10" spans="1:10">
      <c r="A10" s="107"/>
      <c r="B10" s="28"/>
      <c r="C10" s="28"/>
      <c r="D10" s="28"/>
      <c r="E10" s="28"/>
      <c r="F10" s="28"/>
      <c r="G10" s="28"/>
      <c r="H10" s="108"/>
      <c r="I10" s="109"/>
      <c r="J10" s="110"/>
    </row>
    <row r="11" spans="1:10" ht="15.75">
      <c r="A11" s="107"/>
      <c r="B11" s="28"/>
      <c r="C11" s="28"/>
      <c r="D11" s="691" t="s">
        <v>127</v>
      </c>
      <c r="E11" s="691"/>
      <c r="F11" s="691"/>
      <c r="G11" s="691"/>
      <c r="H11" s="115"/>
      <c r="I11" s="116"/>
      <c r="J11" s="110"/>
    </row>
    <row r="12" spans="1:10" ht="15.75">
      <c r="A12" s="107"/>
      <c r="B12" s="28"/>
      <c r="C12" s="111"/>
      <c r="D12" s="117">
        <v>2022</v>
      </c>
      <c r="E12" s="117">
        <v>2023</v>
      </c>
      <c r="F12" s="117">
        <v>2024</v>
      </c>
      <c r="G12" s="117">
        <v>2025</v>
      </c>
      <c r="H12" s="115" t="s">
        <v>128</v>
      </c>
      <c r="I12" s="118" t="s">
        <v>129</v>
      </c>
      <c r="J12" s="110"/>
    </row>
    <row r="13" spans="1:10">
      <c r="A13" s="107"/>
      <c r="B13" s="119" t="s">
        <v>130</v>
      </c>
      <c r="C13" s="120" t="s">
        <v>286</v>
      </c>
      <c r="D13" s="121" t="str">
        <f>IFERROR(D14/D15,"")</f>
        <v/>
      </c>
      <c r="E13" s="121" t="str">
        <f t="shared" ref="E13:G13" si="0">IFERROR(E14/E15,"")</f>
        <v/>
      </c>
      <c r="F13" s="121" t="str">
        <f t="shared" si="0"/>
        <v/>
      </c>
      <c r="G13" s="121" t="str">
        <f t="shared" si="0"/>
        <v/>
      </c>
      <c r="H13" s="122" t="str">
        <f>IF(OR(ISBLANK(H14),ISBLANK(H15)),"",H14&amp;"/"&amp;H15)</f>
        <v/>
      </c>
      <c r="I13" s="123"/>
      <c r="J13" s="110"/>
    </row>
    <row r="14" spans="1:10">
      <c r="A14" s="107"/>
      <c r="B14" s="124" t="s">
        <v>131</v>
      </c>
      <c r="C14" s="125" t="s">
        <v>132</v>
      </c>
      <c r="D14" s="126"/>
      <c r="E14" s="126"/>
      <c r="F14" s="126"/>
      <c r="G14" s="126"/>
      <c r="H14" s="127"/>
      <c r="I14" s="128" t="s">
        <v>133</v>
      </c>
      <c r="J14" s="110"/>
    </row>
    <row r="15" spans="1:10" ht="26.25">
      <c r="A15" s="107"/>
      <c r="B15" s="129" t="s">
        <v>134</v>
      </c>
      <c r="C15" s="130" t="s">
        <v>287</v>
      </c>
      <c r="D15" s="126"/>
      <c r="E15" s="131"/>
      <c r="F15" s="131"/>
      <c r="G15" s="131"/>
      <c r="H15" s="127"/>
      <c r="I15" s="132" t="s">
        <v>133</v>
      </c>
      <c r="J15" s="110"/>
    </row>
    <row r="16" spans="1:10" ht="18">
      <c r="A16" s="107"/>
      <c r="B16" s="119" t="s">
        <v>135</v>
      </c>
      <c r="C16" s="120" t="s">
        <v>288</v>
      </c>
      <c r="D16" s="121">
        <f>IF(D18&gt;0,D17/D18,0)</f>
        <v>0</v>
      </c>
      <c r="E16" s="121">
        <f t="shared" ref="E16:G16" si="1">IF(E18&gt;0,E17/E18,0)</f>
        <v>0</v>
      </c>
      <c r="F16" s="121">
        <f t="shared" si="1"/>
        <v>0</v>
      </c>
      <c r="G16" s="121">
        <f t="shared" si="1"/>
        <v>0</v>
      </c>
      <c r="H16" s="133" t="str">
        <f>IF(ISBLANK(H15),"",H17&amp;"/"&amp;H18)</f>
        <v/>
      </c>
      <c r="I16" s="123"/>
      <c r="J16" s="110"/>
    </row>
    <row r="17" spans="1:10">
      <c r="A17" s="107"/>
      <c r="B17" s="134"/>
      <c r="C17" s="125" t="s">
        <v>289</v>
      </c>
      <c r="D17" s="126"/>
      <c r="E17" s="126"/>
      <c r="F17" s="126"/>
      <c r="G17" s="126"/>
      <c r="H17" s="135" t="s">
        <v>136</v>
      </c>
      <c r="I17" s="128"/>
      <c r="J17" s="110"/>
    </row>
    <row r="18" spans="1:10">
      <c r="A18" s="107"/>
      <c r="B18" s="136"/>
      <c r="C18" s="137" t="s">
        <v>290</v>
      </c>
      <c r="D18" s="126"/>
      <c r="E18" s="131"/>
      <c r="F18" s="131"/>
      <c r="G18" s="131"/>
      <c r="H18" s="135" t="str">
        <f>IF(ISBLANK(H15),"",H15)</f>
        <v/>
      </c>
      <c r="I18" s="132"/>
      <c r="J18" s="110"/>
    </row>
    <row r="19" spans="1:10" ht="18">
      <c r="A19" s="107"/>
      <c r="B19" s="119" t="s">
        <v>137</v>
      </c>
      <c r="C19" s="120" t="s">
        <v>291</v>
      </c>
      <c r="D19" s="121" t="str">
        <f>IFERROR(D24*D25/D30,"")</f>
        <v/>
      </c>
      <c r="E19" s="121" t="str">
        <f t="shared" ref="E19:G19" si="2">IFERROR(E24*E25/E30,"")</f>
        <v/>
      </c>
      <c r="F19" s="121" t="str">
        <f t="shared" si="2"/>
        <v/>
      </c>
      <c r="G19" s="121" t="str">
        <f t="shared" si="2"/>
        <v/>
      </c>
      <c r="H19" s="133" t="str">
        <f>H16</f>
        <v/>
      </c>
      <c r="I19" s="123"/>
      <c r="J19" s="110"/>
    </row>
    <row r="20" spans="1:10" ht="18">
      <c r="A20" s="107"/>
      <c r="B20" s="134"/>
      <c r="C20" s="125" t="s">
        <v>292</v>
      </c>
      <c r="D20" s="126"/>
      <c r="E20" s="126"/>
      <c r="F20" s="126"/>
      <c r="G20" s="126"/>
      <c r="H20" s="135" t="s">
        <v>138</v>
      </c>
      <c r="I20" s="138" t="s">
        <v>139</v>
      </c>
      <c r="J20" s="110"/>
    </row>
    <row r="21" spans="1:10" ht="18">
      <c r="A21" s="107"/>
      <c r="B21" s="134"/>
      <c r="C21" s="125" t="s">
        <v>293</v>
      </c>
      <c r="D21" s="126"/>
      <c r="E21" s="126"/>
      <c r="F21" s="126"/>
      <c r="G21" s="126"/>
      <c r="H21" s="135" t="s">
        <v>138</v>
      </c>
      <c r="I21" s="138" t="s">
        <v>139</v>
      </c>
      <c r="J21" s="110"/>
    </row>
    <row r="22" spans="1:10" ht="18">
      <c r="A22" s="107"/>
      <c r="B22" s="134"/>
      <c r="C22" s="125" t="s">
        <v>294</v>
      </c>
      <c r="D22" s="126"/>
      <c r="E22" s="126"/>
      <c r="F22" s="126"/>
      <c r="G22" s="126"/>
      <c r="H22" s="135" t="s">
        <v>138</v>
      </c>
      <c r="I22" s="138" t="s">
        <v>139</v>
      </c>
      <c r="J22" s="110"/>
    </row>
    <row r="23" spans="1:10" ht="18">
      <c r="A23" s="107"/>
      <c r="B23" s="134"/>
      <c r="C23" s="125" t="s">
        <v>295</v>
      </c>
      <c r="D23" s="126"/>
      <c r="E23" s="126"/>
      <c r="F23" s="126"/>
      <c r="G23" s="126"/>
      <c r="H23" s="135" t="s">
        <v>138</v>
      </c>
      <c r="I23" s="138" t="s">
        <v>139</v>
      </c>
      <c r="J23" s="110"/>
    </row>
    <row r="24" spans="1:10" ht="18">
      <c r="A24" s="107"/>
      <c r="B24" s="134"/>
      <c r="C24" s="125" t="s">
        <v>296</v>
      </c>
      <c r="D24" s="139" t="str">
        <f>IFERROR(AVERAGE(D20:D23),"")</f>
        <v/>
      </c>
      <c r="E24" s="139" t="str">
        <f t="shared" ref="E24:G24" si="3">IFERROR(AVERAGE(E20:E23),"")</f>
        <v/>
      </c>
      <c r="F24" s="139" t="str">
        <f t="shared" si="3"/>
        <v/>
      </c>
      <c r="G24" s="139" t="str">
        <f t="shared" si="3"/>
        <v/>
      </c>
      <c r="H24" s="135" t="s">
        <v>138</v>
      </c>
      <c r="I24" s="128"/>
      <c r="J24" s="110"/>
    </row>
    <row r="25" spans="1:10" ht="30">
      <c r="A25" s="107"/>
      <c r="B25" s="136"/>
      <c r="C25" s="137" t="s">
        <v>297</v>
      </c>
      <c r="D25" s="126"/>
      <c r="E25" s="131"/>
      <c r="F25" s="131"/>
      <c r="G25" s="131"/>
      <c r="H25" s="140" t="s">
        <v>140</v>
      </c>
      <c r="I25" s="132" t="s">
        <v>316</v>
      </c>
      <c r="J25" s="110"/>
    </row>
    <row r="26" spans="1:10" ht="18">
      <c r="A26" s="107"/>
      <c r="B26" s="119" t="s">
        <v>141</v>
      </c>
      <c r="C26" s="120" t="s">
        <v>298</v>
      </c>
      <c r="D26" s="121">
        <f>IF($D27=$B$37,D40,IF($D27=$B$44,D50,IF($D27=$B$54,D55,0)))</f>
        <v>0</v>
      </c>
      <c r="E26" s="121">
        <f>IF($D27="Méthode 1",E40,IF($D27="Méthode 2",E50,IF($D27="Méthode 3",E55,0)))</f>
        <v>0</v>
      </c>
      <c r="F26" s="121">
        <f t="shared" ref="F26:G26" si="4">IF($D27="Méthode 1",F40,IF($D27="Méthode 2",F50,IF($D27="Méthode 3",F55,0)))</f>
        <v>0</v>
      </c>
      <c r="G26" s="121">
        <f t="shared" si="4"/>
        <v>0</v>
      </c>
      <c r="H26" s="133" t="str">
        <f>IF(ISBLANK(H14),"","$/"&amp;H14)</f>
        <v/>
      </c>
      <c r="I26" s="123"/>
      <c r="J26" s="110"/>
    </row>
    <row r="27" spans="1:10">
      <c r="A27" s="107"/>
      <c r="B27" s="129"/>
      <c r="C27" s="137" t="s">
        <v>142</v>
      </c>
      <c r="D27" s="692"/>
      <c r="E27" s="692"/>
      <c r="F27" s="692"/>
      <c r="G27" s="692"/>
      <c r="H27" s="140" t="s">
        <v>313</v>
      </c>
      <c r="I27" s="132"/>
      <c r="J27" s="110"/>
    </row>
    <row r="28" spans="1:10" ht="18">
      <c r="A28" s="107"/>
      <c r="B28" s="119" t="s">
        <v>143</v>
      </c>
      <c r="C28" s="120" t="s">
        <v>299</v>
      </c>
      <c r="D28" s="121" t="str">
        <f>IFERROR(D24*D29,"")</f>
        <v/>
      </c>
      <c r="E28" s="121" t="str">
        <f t="shared" ref="E28:G28" si="5">IFERROR(E24*E29,"")</f>
        <v/>
      </c>
      <c r="F28" s="121" t="str">
        <f t="shared" si="5"/>
        <v/>
      </c>
      <c r="G28" s="121" t="str">
        <f t="shared" si="5"/>
        <v/>
      </c>
      <c r="H28" s="133" t="str">
        <f>IF(ISBLANK(H14),"","$/"&amp;H14)</f>
        <v/>
      </c>
      <c r="I28" s="123"/>
      <c r="J28" s="110"/>
    </row>
    <row r="29" spans="1:10" ht="30">
      <c r="A29" s="107"/>
      <c r="B29" s="129"/>
      <c r="C29" s="137" t="s">
        <v>300</v>
      </c>
      <c r="D29" s="131"/>
      <c r="E29" s="131"/>
      <c r="F29" s="131"/>
      <c r="G29" s="131"/>
      <c r="H29" s="132" t="str">
        <f>IF(ISBLANK(H14),"","kg CO2(eq) / "&amp;H14)</f>
        <v/>
      </c>
      <c r="I29" s="132" t="s">
        <v>315</v>
      </c>
      <c r="J29" s="110"/>
    </row>
    <row r="30" spans="1:10" ht="18">
      <c r="A30" s="107"/>
      <c r="B30" s="141" t="s">
        <v>144</v>
      </c>
      <c r="C30" s="142" t="s">
        <v>301</v>
      </c>
      <c r="D30" s="143"/>
      <c r="E30" s="143"/>
      <c r="F30" s="143"/>
      <c r="G30" s="143"/>
      <c r="H30" s="133" t="str">
        <f>IF(ISBLANK(H15),"",H15)</f>
        <v/>
      </c>
      <c r="I30" s="144"/>
      <c r="J30" s="110"/>
    </row>
    <row r="31" spans="1:10">
      <c r="A31" s="107"/>
      <c r="B31" s="141" t="s">
        <v>145</v>
      </c>
      <c r="C31" s="142" t="s">
        <v>302</v>
      </c>
      <c r="D31" s="342" t="str">
        <f>IFERROR((D16+D19-(D26+D28)*D13)*D30,"0 $")</f>
        <v>0 $</v>
      </c>
      <c r="E31" s="342" t="str">
        <f t="shared" ref="E31:G31" si="6">IFERROR((E16+E19-(E26+E28)*E13)*E30,"0 $")</f>
        <v>0 $</v>
      </c>
      <c r="F31" s="342" t="str">
        <f t="shared" si="6"/>
        <v>0 $</v>
      </c>
      <c r="G31" s="342" t="str">
        <f t="shared" si="6"/>
        <v>0 $</v>
      </c>
      <c r="H31" s="145" t="s">
        <v>136</v>
      </c>
      <c r="I31" s="144"/>
      <c r="J31" s="110"/>
    </row>
    <row r="32" spans="1:10">
      <c r="A32" s="107"/>
      <c r="B32" s="28"/>
      <c r="C32" s="28"/>
      <c r="D32" s="28"/>
      <c r="E32" s="28"/>
      <c r="F32" s="28"/>
      <c r="G32" s="28"/>
      <c r="H32" s="108"/>
      <c r="I32" s="109"/>
      <c r="J32" s="110"/>
    </row>
    <row r="33" spans="1:10">
      <c r="A33" s="107"/>
      <c r="B33" s="28"/>
      <c r="C33" s="28"/>
      <c r="D33" s="28"/>
      <c r="E33" s="28"/>
      <c r="F33" s="28"/>
      <c r="G33" s="28"/>
      <c r="H33" s="108"/>
      <c r="I33" s="109"/>
      <c r="J33" s="110"/>
    </row>
    <row r="34" spans="1:10" ht="18">
      <c r="A34" s="107"/>
      <c r="B34" s="146" t="s">
        <v>314</v>
      </c>
      <c r="D34" s="28"/>
      <c r="E34" s="28"/>
      <c r="F34" s="28"/>
      <c r="G34" s="28"/>
      <c r="H34" s="108"/>
      <c r="I34" s="109"/>
      <c r="J34" s="110"/>
    </row>
    <row r="35" spans="1:10" ht="53.25" customHeight="1">
      <c r="A35" s="107"/>
      <c r="B35" s="689"/>
      <c r="C35" s="689"/>
      <c r="D35" s="689"/>
      <c r="E35" s="689"/>
      <c r="F35" s="689"/>
      <c r="G35" s="689"/>
      <c r="H35" s="689"/>
      <c r="I35" s="689"/>
      <c r="J35" s="110"/>
    </row>
    <row r="36" spans="1:10">
      <c r="A36" s="107"/>
      <c r="B36" s="28"/>
      <c r="C36" s="28"/>
      <c r="D36" s="28">
        <v>2022</v>
      </c>
      <c r="E36" s="28">
        <v>2023</v>
      </c>
      <c r="F36" s="28">
        <v>2024</v>
      </c>
      <c r="G36" s="28">
        <v>2025</v>
      </c>
      <c r="H36" s="108" t="s">
        <v>128</v>
      </c>
      <c r="I36" s="109"/>
      <c r="J36" s="110"/>
    </row>
    <row r="37" spans="1:10">
      <c r="A37" s="107"/>
      <c r="B37" s="111" t="s">
        <v>146</v>
      </c>
      <c r="C37" s="111" t="s">
        <v>147</v>
      </c>
      <c r="D37" s="28"/>
      <c r="E37" s="28"/>
      <c r="F37" s="28"/>
      <c r="G37" s="28"/>
      <c r="H37" s="108"/>
      <c r="I37" s="109"/>
      <c r="J37" s="110"/>
    </row>
    <row r="38" spans="1:10">
      <c r="A38" s="107"/>
      <c r="B38" s="28"/>
      <c r="C38" s="147" t="s">
        <v>303</v>
      </c>
      <c r="D38" s="148"/>
      <c r="E38" s="148"/>
      <c r="F38" s="148"/>
      <c r="G38" s="148"/>
      <c r="H38" s="108" t="s">
        <v>136</v>
      </c>
      <c r="I38" s="109"/>
      <c r="J38" s="110"/>
    </row>
    <row r="39" spans="1:10">
      <c r="A39" s="107"/>
      <c r="B39" s="28"/>
      <c r="C39" s="147" t="s">
        <v>304</v>
      </c>
      <c r="D39" s="148"/>
      <c r="E39" s="148"/>
      <c r="F39" s="148"/>
      <c r="G39" s="148"/>
      <c r="H39" s="108" t="str">
        <f>IF(ISBLANK(H14),"",H14)</f>
        <v/>
      </c>
      <c r="I39" s="109"/>
      <c r="J39" s="110"/>
    </row>
    <row r="40" spans="1:10">
      <c r="A40" s="107"/>
      <c r="B40" s="28"/>
      <c r="C40" s="146" t="s">
        <v>305</v>
      </c>
      <c r="D40" s="149">
        <f>IF(D39&gt;0,D38/D39,0)</f>
        <v>0</v>
      </c>
      <c r="E40" s="149">
        <f>IF(E39&gt;0,E38/E39,0)</f>
        <v>0</v>
      </c>
      <c r="F40" s="149">
        <f>IF(F39&gt;0,F38/F39,0)</f>
        <v>0</v>
      </c>
      <c r="G40" s="149">
        <f>IF(G39&gt;0,G38/G39,0)</f>
        <v>0</v>
      </c>
      <c r="H40" s="108" t="str">
        <f>IF(ISBLANK(H14),"",H38&amp;"/"&amp;H39)</f>
        <v/>
      </c>
      <c r="I40" s="109"/>
      <c r="J40" s="110"/>
    </row>
    <row r="41" spans="1:10">
      <c r="A41" s="107"/>
      <c r="B41" s="28"/>
      <c r="C41" s="147"/>
      <c r="D41" s="28"/>
      <c r="E41" s="28"/>
      <c r="F41" s="28"/>
      <c r="G41" s="28"/>
      <c r="H41" s="108"/>
      <c r="I41" s="109"/>
      <c r="J41" s="110"/>
    </row>
    <row r="42" spans="1:10">
      <c r="A42" s="107"/>
      <c r="B42" s="150" t="s">
        <v>148</v>
      </c>
      <c r="D42" s="28"/>
      <c r="E42" s="28"/>
      <c r="F42" s="28"/>
      <c r="G42" s="28"/>
      <c r="H42" s="108"/>
      <c r="I42" s="109"/>
      <c r="J42" s="110"/>
    </row>
    <row r="43" spans="1:10">
      <c r="A43" s="107"/>
      <c r="B43" s="28"/>
      <c r="C43" s="147"/>
      <c r="D43" s="28"/>
      <c r="E43" s="28"/>
      <c r="F43" s="28"/>
      <c r="G43" s="28"/>
      <c r="H43" s="108"/>
      <c r="I43" s="109"/>
      <c r="J43" s="110"/>
    </row>
    <row r="44" spans="1:10">
      <c r="A44" s="107"/>
      <c r="B44" s="111" t="s">
        <v>149</v>
      </c>
      <c r="C44" s="111" t="s">
        <v>150</v>
      </c>
      <c r="D44" s="28"/>
      <c r="E44" s="28"/>
      <c r="F44" s="28"/>
      <c r="G44" s="28"/>
      <c r="H44" s="108"/>
      <c r="I44" s="109"/>
      <c r="J44" s="110"/>
    </row>
    <row r="45" spans="1:10">
      <c r="A45" s="107"/>
      <c r="B45" s="28"/>
      <c r="C45" s="151" t="s">
        <v>306</v>
      </c>
      <c r="D45" s="690"/>
      <c r="E45" s="690"/>
      <c r="F45" s="690"/>
      <c r="G45" s="690"/>
      <c r="H45" s="108" t="s">
        <v>136</v>
      </c>
      <c r="I45" s="109"/>
      <c r="J45" s="110"/>
    </row>
    <row r="46" spans="1:10">
      <c r="A46" s="107"/>
      <c r="B46" s="28"/>
      <c r="C46" s="151" t="s">
        <v>307</v>
      </c>
      <c r="D46" s="690"/>
      <c r="E46" s="690"/>
      <c r="F46" s="690"/>
      <c r="G46" s="690"/>
      <c r="H46" s="108" t="str">
        <f>IF(ISBLANK(H14),"",H14)</f>
        <v/>
      </c>
      <c r="I46" s="109"/>
      <c r="J46" s="110"/>
    </row>
    <row r="47" spans="1:10">
      <c r="A47" s="107"/>
      <c r="B47" s="28"/>
      <c r="C47" s="151" t="s">
        <v>308</v>
      </c>
      <c r="D47" s="148"/>
      <c r="E47" s="148"/>
      <c r="F47" s="148"/>
      <c r="G47" s="148"/>
      <c r="H47" s="108" t="s">
        <v>313</v>
      </c>
      <c r="I47" s="109"/>
      <c r="J47" s="110"/>
    </row>
    <row r="48" spans="1:10">
      <c r="A48" s="107"/>
      <c r="B48" s="28"/>
      <c r="C48" s="153" t="s">
        <v>309</v>
      </c>
      <c r="D48" s="690"/>
      <c r="E48" s="690"/>
      <c r="F48" s="690"/>
      <c r="G48" s="690"/>
      <c r="H48" s="108" t="s">
        <v>313</v>
      </c>
      <c r="I48" s="109"/>
      <c r="J48" s="110"/>
    </row>
    <row r="49" spans="1:10">
      <c r="A49" s="107"/>
      <c r="B49" s="28"/>
      <c r="C49" s="153" t="s">
        <v>310</v>
      </c>
      <c r="D49" s="152"/>
      <c r="E49" s="152"/>
      <c r="F49" s="152"/>
      <c r="G49" s="152"/>
      <c r="H49" s="108"/>
      <c r="I49" s="109"/>
      <c r="J49" s="110"/>
    </row>
    <row r="50" spans="1:10">
      <c r="A50" s="107"/>
      <c r="B50" s="28"/>
      <c r="C50" s="146" t="s">
        <v>311</v>
      </c>
      <c r="D50" s="149" t="str">
        <f>IFERROR(D45/D46*D47,"")</f>
        <v/>
      </c>
      <c r="E50" s="149" t="str">
        <f>IFERROR(E45/E46*E47,"")</f>
        <v/>
      </c>
      <c r="F50" s="149" t="str">
        <f>IFERROR(F45/F46*F47,"")</f>
        <v/>
      </c>
      <c r="G50" s="149" t="str">
        <f>IFERROR(G45/G46*G47,"")</f>
        <v/>
      </c>
      <c r="H50" s="108" t="str">
        <f>IF(ISBLANK(H14),"",H45&amp;"/"&amp;H46)</f>
        <v/>
      </c>
      <c r="I50" s="109"/>
      <c r="J50" s="110"/>
    </row>
    <row r="51" spans="1:10">
      <c r="A51" s="107"/>
      <c r="B51" s="28"/>
      <c r="C51" s="147"/>
      <c r="D51" s="28"/>
      <c r="E51" s="28"/>
      <c r="F51" s="28"/>
      <c r="G51" s="28"/>
      <c r="H51" s="108"/>
      <c r="I51" s="109"/>
      <c r="J51" s="110"/>
    </row>
    <row r="52" spans="1:10">
      <c r="A52" s="107"/>
      <c r="B52" s="150" t="s">
        <v>148</v>
      </c>
      <c r="D52" s="28"/>
      <c r="E52" s="28"/>
      <c r="F52" s="28"/>
      <c r="G52" s="28"/>
      <c r="H52" s="108"/>
      <c r="I52" s="109"/>
      <c r="J52" s="110"/>
    </row>
    <row r="53" spans="1:10">
      <c r="A53" s="107"/>
      <c r="B53" s="28"/>
      <c r="C53" s="147"/>
      <c r="D53" s="28"/>
      <c r="E53" s="28"/>
      <c r="F53" s="28"/>
      <c r="G53" s="28"/>
      <c r="H53" s="108"/>
      <c r="I53" s="109"/>
      <c r="J53" s="110"/>
    </row>
    <row r="54" spans="1:10">
      <c r="A54" s="107"/>
      <c r="B54" s="111" t="s">
        <v>151</v>
      </c>
      <c r="C54" s="111" t="s">
        <v>152</v>
      </c>
      <c r="F54" s="28"/>
      <c r="G54" s="28"/>
      <c r="H54" s="108"/>
      <c r="I54" s="109"/>
      <c r="J54" s="110"/>
    </row>
    <row r="55" spans="1:10">
      <c r="A55" s="107"/>
      <c r="B55" s="28"/>
      <c r="C55" s="146" t="s">
        <v>312</v>
      </c>
      <c r="D55" s="148"/>
      <c r="E55" s="148"/>
      <c r="F55" s="148"/>
      <c r="G55" s="148"/>
      <c r="H55" s="108" t="str">
        <f>IF(ISBLANK(H14),"","$/"&amp;H14)</f>
        <v/>
      </c>
      <c r="I55" s="109"/>
      <c r="J55" s="110"/>
    </row>
    <row r="56" spans="1:10">
      <c r="A56" s="107"/>
      <c r="B56" s="28"/>
      <c r="C56" s="153" t="s">
        <v>153</v>
      </c>
      <c r="D56" s="148"/>
      <c r="E56" s="148"/>
      <c r="F56" s="148"/>
      <c r="G56" s="148"/>
      <c r="H56" s="108" t="s">
        <v>313</v>
      </c>
      <c r="I56" s="109"/>
      <c r="J56" s="110"/>
    </row>
    <row r="57" spans="1:10" ht="15" customHeight="1" thickBot="1">
      <c r="A57" s="154"/>
      <c r="B57" s="155"/>
      <c r="C57" s="155"/>
      <c r="D57" s="155"/>
      <c r="E57" s="155"/>
      <c r="F57" s="155"/>
      <c r="G57" s="155"/>
      <c r="H57" s="156"/>
      <c r="I57" s="157"/>
      <c r="J57" s="158"/>
    </row>
  </sheetData>
  <protectedRanges>
    <protectedRange sqref="D27:G27 D29:G30 B35:I35 D38:G39 D45:G49 D55:G56 D14:H15 D17:G18 D20:G23 D25:G25" name="Plage1"/>
  </protectedRanges>
  <mergeCells count="10">
    <mergeCell ref="D45:G45"/>
    <mergeCell ref="D46:G46"/>
    <mergeCell ref="D48:G48"/>
    <mergeCell ref="D11:G11"/>
    <mergeCell ref="D27:G27"/>
    <mergeCell ref="B3:F3"/>
    <mergeCell ref="B2:F2"/>
    <mergeCell ref="B4:F4"/>
    <mergeCell ref="B5:F5"/>
    <mergeCell ref="B35:I35"/>
  </mergeCells>
  <dataValidations count="2">
    <dataValidation type="list" allowBlank="1" showInputMessage="1" showErrorMessage="1" sqref="D27" xr:uid="{54B8DF28-F195-4C6F-AC57-46AC05309CCF}">
      <formula1>INDIRECT("Tableau2[Méthodes]")</formula1>
    </dataValidation>
    <dataValidation type="list" allowBlank="1" showInputMessage="1" showErrorMessage="1" sqref="H14:H15" xr:uid="{31FD1611-552E-4214-AF91-0807A9FDE018}">
      <formula1>INDIRECT("Tableau1[Unités]")</formula1>
    </dataValidation>
  </dataValidations>
  <hyperlinks>
    <hyperlink ref="I20" r:id="rId1" display="Consulter la page" xr:uid="{084108E1-28BC-4225-A727-EC7D188D3EFF}"/>
    <hyperlink ref="I21" r:id="rId2" display="Consulter la page" xr:uid="{75369C2F-B317-42AC-8D0B-F036E64B0EF1}"/>
    <hyperlink ref="I22" r:id="rId3" display="Consulter la page" xr:uid="{2FC8D6D5-33F0-477F-84B2-C672208E2080}"/>
    <hyperlink ref="I23" r:id="rId4" display="Consulter la page" xr:uid="{70623693-2714-4630-B079-EBC40F34F6CF}"/>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C245-C6F0-453C-A23E-6C232199A893}">
  <sheetPr codeName="Feuil6"/>
  <dimension ref="A1:BW45"/>
  <sheetViews>
    <sheetView zoomScale="90" zoomScaleNormal="90" workbookViewId="0">
      <selection activeCell="G14" sqref="G14"/>
    </sheetView>
  </sheetViews>
  <sheetFormatPr baseColWidth="10" defaultColWidth="11.42578125" defaultRowHeight="15"/>
  <cols>
    <col min="1" max="1" width="15.5703125" customWidth="1"/>
    <col min="2" max="2" width="87.5703125" customWidth="1"/>
    <col min="3" max="75" width="3.42578125" customWidth="1"/>
  </cols>
  <sheetData>
    <row r="1" spans="1:75" ht="74.099999999999994" customHeight="1">
      <c r="A1" s="693" t="s">
        <v>317</v>
      </c>
      <c r="B1" s="693"/>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5"/>
      <c r="BW1" s="308"/>
    </row>
    <row r="2" spans="1:75" ht="18" customHeight="1" thickBot="1">
      <c r="A2" s="693"/>
      <c r="B2" s="693"/>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695"/>
      <c r="BW2" s="308"/>
    </row>
    <row r="3" spans="1:75" ht="19.149999999999999" customHeight="1" thickBot="1">
      <c r="A3" s="474" t="s">
        <v>154</v>
      </c>
      <c r="B3" s="474"/>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7"/>
      <c r="BW3" s="308"/>
    </row>
    <row r="4" spans="1:75" ht="19.149999999999999" customHeight="1" thickBot="1">
      <c r="A4" s="475" t="s">
        <v>155</v>
      </c>
      <c r="B4" s="47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698"/>
      <c r="BM4" s="698"/>
      <c r="BN4" s="698"/>
      <c r="BO4" s="698"/>
      <c r="BP4" s="698"/>
      <c r="BQ4" s="698"/>
      <c r="BR4" s="698"/>
      <c r="BS4" s="698"/>
      <c r="BT4" s="698"/>
      <c r="BU4" s="698"/>
      <c r="BV4" s="699"/>
      <c r="BW4" s="308"/>
    </row>
    <row r="5" spans="1:75" ht="19.149999999999999" customHeight="1" thickBot="1">
      <c r="A5" s="475" t="s">
        <v>73</v>
      </c>
      <c r="B5" s="475"/>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7"/>
      <c r="AM5" s="700"/>
      <c r="AN5" s="701"/>
      <c r="AO5" s="701"/>
      <c r="AP5" s="701"/>
      <c r="AQ5" s="701"/>
      <c r="AR5" s="701"/>
      <c r="AS5" s="701"/>
      <c r="AT5" s="701"/>
      <c r="AU5" s="701"/>
      <c r="AV5" s="701"/>
      <c r="AW5" s="701"/>
      <c r="AX5" s="702"/>
      <c r="AY5" s="700"/>
      <c r="AZ5" s="701"/>
      <c r="BA5" s="701"/>
      <c r="BB5" s="701"/>
      <c r="BC5" s="701"/>
      <c r="BD5" s="701"/>
      <c r="BE5" s="701"/>
      <c r="BF5" s="701"/>
      <c r="BG5" s="701"/>
      <c r="BH5" s="701"/>
      <c r="BI5" s="701"/>
      <c r="BJ5" s="702"/>
      <c r="BK5" s="700"/>
      <c r="BL5" s="701"/>
      <c r="BM5" s="701"/>
      <c r="BN5" s="701"/>
      <c r="BO5" s="701"/>
      <c r="BP5" s="701"/>
      <c r="BQ5" s="701"/>
      <c r="BR5" s="701"/>
      <c r="BS5" s="701"/>
      <c r="BT5" s="701"/>
      <c r="BU5" s="701"/>
      <c r="BV5" s="702"/>
      <c r="BW5" s="308"/>
    </row>
    <row r="6" spans="1:75" ht="16.5">
      <c r="A6" s="703" t="s">
        <v>156</v>
      </c>
      <c r="B6" s="705"/>
      <c r="C6" s="707">
        <v>2022</v>
      </c>
      <c r="D6" s="707"/>
      <c r="E6" s="707"/>
      <c r="F6" s="707"/>
      <c r="G6" s="707"/>
      <c r="H6" s="707"/>
      <c r="I6" s="707"/>
      <c r="J6" s="707"/>
      <c r="K6" s="707"/>
      <c r="L6" s="707"/>
      <c r="M6" s="707"/>
      <c r="N6" s="708"/>
      <c r="O6" s="709">
        <v>2023</v>
      </c>
      <c r="P6" s="707"/>
      <c r="Q6" s="707"/>
      <c r="R6" s="707"/>
      <c r="S6" s="707"/>
      <c r="T6" s="707"/>
      <c r="U6" s="707"/>
      <c r="V6" s="707"/>
      <c r="W6" s="707"/>
      <c r="X6" s="707"/>
      <c r="Y6" s="707"/>
      <c r="Z6" s="708"/>
      <c r="AA6" s="709">
        <v>2024</v>
      </c>
      <c r="AB6" s="707"/>
      <c r="AC6" s="707"/>
      <c r="AD6" s="707"/>
      <c r="AE6" s="707"/>
      <c r="AF6" s="707"/>
      <c r="AG6" s="707"/>
      <c r="AH6" s="707"/>
      <c r="AI6" s="707"/>
      <c r="AJ6" s="707"/>
      <c r="AK6" s="707"/>
      <c r="AL6" s="708"/>
      <c r="AM6" s="709">
        <v>2025</v>
      </c>
      <c r="AN6" s="707"/>
      <c r="AO6" s="707"/>
      <c r="AP6" s="707"/>
      <c r="AQ6" s="707"/>
      <c r="AR6" s="707"/>
      <c r="AS6" s="707"/>
      <c r="AT6" s="707"/>
      <c r="AU6" s="707"/>
      <c r="AV6" s="707"/>
      <c r="AW6" s="707"/>
      <c r="AX6" s="708"/>
      <c r="AY6" s="709">
        <v>2026</v>
      </c>
      <c r="AZ6" s="707"/>
      <c r="BA6" s="707"/>
      <c r="BB6" s="707"/>
      <c r="BC6" s="707"/>
      <c r="BD6" s="707"/>
      <c r="BE6" s="707"/>
      <c r="BF6" s="707"/>
      <c r="BG6" s="707"/>
      <c r="BH6" s="707"/>
      <c r="BI6" s="707"/>
      <c r="BJ6" s="708"/>
      <c r="BK6" s="709">
        <v>2027</v>
      </c>
      <c r="BL6" s="707"/>
      <c r="BM6" s="707"/>
      <c r="BN6" s="707"/>
      <c r="BO6" s="707"/>
      <c r="BP6" s="707"/>
      <c r="BQ6" s="707"/>
      <c r="BR6" s="707"/>
      <c r="BS6" s="707"/>
      <c r="BT6" s="707"/>
      <c r="BU6" s="707"/>
      <c r="BV6" s="708"/>
      <c r="BW6" s="308"/>
    </row>
    <row r="7" spans="1:75" ht="17.25" thickBot="1">
      <c r="A7" s="704"/>
      <c r="B7" s="706"/>
      <c r="C7" s="161" t="s">
        <v>157</v>
      </c>
      <c r="D7" s="162" t="s">
        <v>158</v>
      </c>
      <c r="E7" s="162" t="s">
        <v>159</v>
      </c>
      <c r="F7" s="162" t="s">
        <v>49</v>
      </c>
      <c r="G7" s="162" t="s">
        <v>159</v>
      </c>
      <c r="H7" s="162" t="s">
        <v>157</v>
      </c>
      <c r="I7" s="162" t="s">
        <v>157</v>
      </c>
      <c r="J7" s="162" t="s">
        <v>49</v>
      </c>
      <c r="K7" s="162" t="s">
        <v>160</v>
      </c>
      <c r="L7" s="162" t="s">
        <v>161</v>
      </c>
      <c r="M7" s="162" t="s">
        <v>162</v>
      </c>
      <c r="N7" s="163" t="s">
        <v>163</v>
      </c>
      <c r="O7" s="161" t="s">
        <v>157</v>
      </c>
      <c r="P7" s="162" t="s">
        <v>158</v>
      </c>
      <c r="Q7" s="162" t="s">
        <v>159</v>
      </c>
      <c r="R7" s="162" t="s">
        <v>49</v>
      </c>
      <c r="S7" s="162" t="s">
        <v>159</v>
      </c>
      <c r="T7" s="162" t="s">
        <v>157</v>
      </c>
      <c r="U7" s="162" t="s">
        <v>157</v>
      </c>
      <c r="V7" s="162" t="s">
        <v>49</v>
      </c>
      <c r="W7" s="162" t="s">
        <v>160</v>
      </c>
      <c r="X7" s="162" t="s">
        <v>161</v>
      </c>
      <c r="Y7" s="162" t="s">
        <v>162</v>
      </c>
      <c r="Z7" s="163" t="s">
        <v>163</v>
      </c>
      <c r="AA7" s="161" t="s">
        <v>157</v>
      </c>
      <c r="AB7" s="162" t="s">
        <v>158</v>
      </c>
      <c r="AC7" s="162" t="s">
        <v>159</v>
      </c>
      <c r="AD7" s="162" t="s">
        <v>49</v>
      </c>
      <c r="AE7" s="162" t="s">
        <v>159</v>
      </c>
      <c r="AF7" s="162" t="s">
        <v>157</v>
      </c>
      <c r="AG7" s="162" t="s">
        <v>157</v>
      </c>
      <c r="AH7" s="162" t="s">
        <v>49</v>
      </c>
      <c r="AI7" s="162" t="s">
        <v>160</v>
      </c>
      <c r="AJ7" s="162" t="s">
        <v>161</v>
      </c>
      <c r="AK7" s="162" t="s">
        <v>162</v>
      </c>
      <c r="AL7" s="163" t="s">
        <v>163</v>
      </c>
      <c r="AM7" s="161" t="s">
        <v>157</v>
      </c>
      <c r="AN7" s="162" t="s">
        <v>158</v>
      </c>
      <c r="AO7" s="162" t="s">
        <v>159</v>
      </c>
      <c r="AP7" s="162" t="s">
        <v>49</v>
      </c>
      <c r="AQ7" s="162" t="s">
        <v>159</v>
      </c>
      <c r="AR7" s="162" t="s">
        <v>157</v>
      </c>
      <c r="AS7" s="162" t="s">
        <v>157</v>
      </c>
      <c r="AT7" s="162" t="s">
        <v>49</v>
      </c>
      <c r="AU7" s="162" t="s">
        <v>160</v>
      </c>
      <c r="AV7" s="162" t="s">
        <v>161</v>
      </c>
      <c r="AW7" s="162" t="s">
        <v>162</v>
      </c>
      <c r="AX7" s="163" t="s">
        <v>163</v>
      </c>
      <c r="AY7" s="161" t="s">
        <v>157</v>
      </c>
      <c r="AZ7" s="162" t="s">
        <v>158</v>
      </c>
      <c r="BA7" s="162" t="s">
        <v>159</v>
      </c>
      <c r="BB7" s="162" t="s">
        <v>49</v>
      </c>
      <c r="BC7" s="162" t="s">
        <v>159</v>
      </c>
      <c r="BD7" s="162" t="s">
        <v>157</v>
      </c>
      <c r="BE7" s="162" t="s">
        <v>157</v>
      </c>
      <c r="BF7" s="162" t="s">
        <v>49</v>
      </c>
      <c r="BG7" s="162" t="s">
        <v>160</v>
      </c>
      <c r="BH7" s="162" t="s">
        <v>161</v>
      </c>
      <c r="BI7" s="162" t="s">
        <v>162</v>
      </c>
      <c r="BJ7" s="163" t="s">
        <v>163</v>
      </c>
      <c r="BK7" s="164" t="s">
        <v>157</v>
      </c>
      <c r="BL7" s="162" t="s">
        <v>158</v>
      </c>
      <c r="BM7" s="162" t="s">
        <v>159</v>
      </c>
      <c r="BN7" s="162" t="s">
        <v>49</v>
      </c>
      <c r="BO7" s="162" t="s">
        <v>159</v>
      </c>
      <c r="BP7" s="162" t="s">
        <v>157</v>
      </c>
      <c r="BQ7" s="162" t="s">
        <v>157</v>
      </c>
      <c r="BR7" s="162" t="s">
        <v>49</v>
      </c>
      <c r="BS7" s="162" t="s">
        <v>160</v>
      </c>
      <c r="BT7" s="162" t="s">
        <v>161</v>
      </c>
      <c r="BU7" s="162" t="s">
        <v>162</v>
      </c>
      <c r="BV7" s="163" t="s">
        <v>163</v>
      </c>
      <c r="BW7" s="308"/>
    </row>
    <row r="8" spans="1:75" ht="16.5">
      <c r="A8" s="165"/>
      <c r="B8" s="710" t="s">
        <v>164</v>
      </c>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1"/>
      <c r="BJ8" s="712"/>
      <c r="BK8" s="166"/>
      <c r="BL8" s="167"/>
      <c r="BM8" s="167"/>
      <c r="BN8" s="167"/>
      <c r="BO8" s="167"/>
      <c r="BP8" s="167"/>
      <c r="BQ8" s="167"/>
      <c r="BR8" s="167"/>
      <c r="BS8" s="167"/>
      <c r="BT8" s="167"/>
      <c r="BU8" s="167"/>
      <c r="BV8" s="168"/>
      <c r="BW8" s="308"/>
    </row>
    <row r="9" spans="1:75" ht="16.5">
      <c r="A9" s="169" t="s">
        <v>83</v>
      </c>
      <c r="B9" s="170"/>
      <c r="C9" s="171"/>
      <c r="D9" s="172"/>
      <c r="E9" s="172"/>
      <c r="F9" s="172"/>
      <c r="G9" s="172"/>
      <c r="H9" s="172"/>
      <c r="I9" s="172"/>
      <c r="J9" s="172"/>
      <c r="K9" s="172"/>
      <c r="L9" s="172"/>
      <c r="M9" s="172"/>
      <c r="N9" s="173"/>
      <c r="O9" s="171"/>
      <c r="P9" s="172"/>
      <c r="Q9" s="172"/>
      <c r="R9" s="172"/>
      <c r="S9" s="172"/>
      <c r="T9" s="172"/>
      <c r="U9" s="172"/>
      <c r="V9" s="172"/>
      <c r="W9" s="172"/>
      <c r="X9" s="172"/>
      <c r="Y9" s="172"/>
      <c r="Z9" s="173"/>
      <c r="AA9" s="171"/>
      <c r="AB9" s="172"/>
      <c r="AC9" s="172"/>
      <c r="AD9" s="174"/>
      <c r="AE9" s="174"/>
      <c r="AF9" s="174"/>
      <c r="AG9" s="174"/>
      <c r="AH9" s="174"/>
      <c r="AI9" s="174"/>
      <c r="AJ9" s="174"/>
      <c r="AK9" s="174"/>
      <c r="AL9" s="175"/>
      <c r="AM9" s="171"/>
      <c r="AN9" s="172"/>
      <c r="AO9" s="172"/>
      <c r="AP9" s="172"/>
      <c r="AQ9" s="172"/>
      <c r="AR9" s="172"/>
      <c r="AS9" s="174"/>
      <c r="AT9" s="174"/>
      <c r="AU9" s="174"/>
      <c r="AV9" s="174"/>
      <c r="AW9" s="174"/>
      <c r="AX9" s="175"/>
      <c r="AY9" s="171"/>
      <c r="AZ9" s="172"/>
      <c r="BA9" s="172"/>
      <c r="BB9" s="174"/>
      <c r="BC9" s="174"/>
      <c r="BD9" s="174"/>
      <c r="BE9" s="174"/>
      <c r="BF9" s="174"/>
      <c r="BG9" s="174"/>
      <c r="BH9" s="174"/>
      <c r="BI9" s="174"/>
      <c r="BJ9" s="175"/>
      <c r="BK9" s="176"/>
      <c r="BL9" s="172"/>
      <c r="BM9" s="172"/>
      <c r="BN9" s="174"/>
      <c r="BO9" s="174"/>
      <c r="BP9" s="174"/>
      <c r="BQ9" s="174"/>
      <c r="BR9" s="174"/>
      <c r="BS9" s="174"/>
      <c r="BT9" s="174"/>
      <c r="BU9" s="174"/>
      <c r="BV9" s="175"/>
      <c r="BW9" s="308"/>
    </row>
    <row r="10" spans="1:75" ht="16.5">
      <c r="A10" s="169" t="s">
        <v>84</v>
      </c>
      <c r="B10" s="170"/>
      <c r="C10" s="171"/>
      <c r="D10" s="172"/>
      <c r="E10" s="172"/>
      <c r="F10" s="172"/>
      <c r="G10" s="172"/>
      <c r="H10" s="172"/>
      <c r="I10" s="172"/>
      <c r="J10" s="172"/>
      <c r="K10" s="172"/>
      <c r="L10" s="172"/>
      <c r="M10" s="172"/>
      <c r="N10" s="173"/>
      <c r="O10" s="171"/>
      <c r="P10" s="172"/>
      <c r="Q10" s="172"/>
      <c r="R10" s="172"/>
      <c r="S10" s="172"/>
      <c r="T10" s="172"/>
      <c r="U10" s="172"/>
      <c r="V10" s="172"/>
      <c r="W10" s="172"/>
      <c r="X10" s="172"/>
      <c r="Y10" s="172"/>
      <c r="Z10" s="173"/>
      <c r="AA10" s="171"/>
      <c r="AB10" s="172"/>
      <c r="AC10" s="172"/>
      <c r="AD10" s="174"/>
      <c r="AE10" s="174"/>
      <c r="AF10" s="174"/>
      <c r="AG10" s="174"/>
      <c r="AH10" s="174"/>
      <c r="AI10" s="174"/>
      <c r="AJ10" s="174"/>
      <c r="AK10" s="174"/>
      <c r="AL10" s="175"/>
      <c r="AM10" s="171"/>
      <c r="AN10" s="172"/>
      <c r="AO10" s="172"/>
      <c r="AP10" s="172"/>
      <c r="AQ10" s="172"/>
      <c r="AR10" s="172"/>
      <c r="AS10" s="174"/>
      <c r="AT10" s="174"/>
      <c r="AU10" s="174"/>
      <c r="AV10" s="174"/>
      <c r="AW10" s="174"/>
      <c r="AX10" s="175"/>
      <c r="AY10" s="171"/>
      <c r="AZ10" s="172"/>
      <c r="BA10" s="172"/>
      <c r="BB10" s="174"/>
      <c r="BC10" s="174"/>
      <c r="BD10" s="174"/>
      <c r="BE10" s="174"/>
      <c r="BF10" s="174"/>
      <c r="BG10" s="174"/>
      <c r="BH10" s="174"/>
      <c r="BI10" s="174"/>
      <c r="BJ10" s="175"/>
      <c r="BK10" s="176"/>
      <c r="BL10" s="172"/>
      <c r="BM10" s="172"/>
      <c r="BN10" s="174"/>
      <c r="BO10" s="174"/>
      <c r="BP10" s="174"/>
      <c r="BQ10" s="174"/>
      <c r="BR10" s="174"/>
      <c r="BS10" s="174"/>
      <c r="BT10" s="174"/>
      <c r="BU10" s="174"/>
      <c r="BV10" s="175"/>
      <c r="BW10" s="308"/>
    </row>
    <row r="11" spans="1:75" ht="16.5">
      <c r="A11" s="169"/>
      <c r="B11" s="170"/>
      <c r="C11" s="171"/>
      <c r="D11" s="172"/>
      <c r="E11" s="172"/>
      <c r="F11" s="172"/>
      <c r="G11" s="172"/>
      <c r="H11" s="172"/>
      <c r="I11" s="172"/>
      <c r="J11" s="172"/>
      <c r="K11" s="172"/>
      <c r="L11" s="172"/>
      <c r="M11" s="172"/>
      <c r="N11" s="173"/>
      <c r="O11" s="171"/>
      <c r="P11" s="172"/>
      <c r="Q11" s="172"/>
      <c r="R11" s="172"/>
      <c r="S11" s="172"/>
      <c r="T11" s="172"/>
      <c r="U11" s="172"/>
      <c r="V11" s="172"/>
      <c r="W11" s="172"/>
      <c r="X11" s="172"/>
      <c r="Y11" s="172"/>
      <c r="Z11" s="173"/>
      <c r="AA11" s="171"/>
      <c r="AB11" s="172"/>
      <c r="AC11" s="172"/>
      <c r="AD11" s="174"/>
      <c r="AE11" s="174"/>
      <c r="AF11" s="174"/>
      <c r="AG11" s="174"/>
      <c r="AH11" s="174"/>
      <c r="AI11" s="174"/>
      <c r="AJ11" s="174"/>
      <c r="AK11" s="174"/>
      <c r="AL11" s="175"/>
      <c r="AM11" s="171"/>
      <c r="AN11" s="172"/>
      <c r="AO11" s="172"/>
      <c r="AP11" s="172"/>
      <c r="AQ11" s="172"/>
      <c r="AR11" s="172"/>
      <c r="AS11" s="174"/>
      <c r="AT11" s="174"/>
      <c r="AU11" s="174"/>
      <c r="AV11" s="174"/>
      <c r="AW11" s="174"/>
      <c r="AX11" s="175"/>
      <c r="AY11" s="171"/>
      <c r="AZ11" s="172"/>
      <c r="BA11" s="172"/>
      <c r="BB11" s="174"/>
      <c r="BC11" s="174"/>
      <c r="BD11" s="174"/>
      <c r="BE11" s="174"/>
      <c r="BF11" s="174"/>
      <c r="BG11" s="174"/>
      <c r="BH11" s="174"/>
      <c r="BI11" s="174"/>
      <c r="BJ11" s="175"/>
      <c r="BK11" s="176"/>
      <c r="BL11" s="172"/>
      <c r="BM11" s="172"/>
      <c r="BN11" s="174"/>
      <c r="BO11" s="174"/>
      <c r="BP11" s="174"/>
      <c r="BQ11" s="174"/>
      <c r="BR11" s="174"/>
      <c r="BS11" s="174"/>
      <c r="BT11" s="174"/>
      <c r="BU11" s="174"/>
      <c r="BV11" s="175"/>
      <c r="BW11" s="308"/>
    </row>
    <row r="12" spans="1:75" ht="16.5">
      <c r="A12" s="169"/>
      <c r="B12" s="473"/>
      <c r="C12" s="171"/>
      <c r="D12" s="172"/>
      <c r="E12" s="172"/>
      <c r="F12" s="172"/>
      <c r="G12" s="172"/>
      <c r="H12" s="172"/>
      <c r="I12" s="172"/>
      <c r="J12" s="172"/>
      <c r="K12" s="172"/>
      <c r="L12" s="172"/>
      <c r="M12" s="172"/>
      <c r="N12" s="173"/>
      <c r="O12" s="171"/>
      <c r="P12" s="172"/>
      <c r="Q12" s="172"/>
      <c r="R12" s="172"/>
      <c r="S12" s="172"/>
      <c r="T12" s="172"/>
      <c r="U12" s="172"/>
      <c r="V12" s="172"/>
      <c r="W12" s="172"/>
      <c r="X12" s="172"/>
      <c r="Y12" s="172"/>
      <c r="Z12" s="173"/>
      <c r="AA12" s="171"/>
      <c r="AB12" s="172"/>
      <c r="AC12" s="172"/>
      <c r="AD12" s="174"/>
      <c r="AE12" s="174"/>
      <c r="AF12" s="174"/>
      <c r="AG12" s="174"/>
      <c r="AH12" s="174"/>
      <c r="AI12" s="174"/>
      <c r="AJ12" s="174"/>
      <c r="AK12" s="174"/>
      <c r="AL12" s="175"/>
      <c r="AM12" s="171"/>
      <c r="AN12" s="172"/>
      <c r="AO12" s="172"/>
      <c r="AP12" s="172"/>
      <c r="AQ12" s="172"/>
      <c r="AR12" s="172"/>
      <c r="AS12" s="174"/>
      <c r="AT12" s="174"/>
      <c r="AU12" s="174"/>
      <c r="AV12" s="174"/>
      <c r="AW12" s="174"/>
      <c r="AX12" s="175"/>
      <c r="AY12" s="171"/>
      <c r="AZ12" s="172"/>
      <c r="BA12" s="172"/>
      <c r="BB12" s="174"/>
      <c r="BC12" s="174"/>
      <c r="BD12" s="174"/>
      <c r="BE12" s="174"/>
      <c r="BF12" s="174"/>
      <c r="BG12" s="174"/>
      <c r="BH12" s="174"/>
      <c r="BI12" s="174"/>
      <c r="BJ12" s="175"/>
      <c r="BK12" s="176"/>
      <c r="BL12" s="172"/>
      <c r="BM12" s="172"/>
      <c r="BN12" s="174"/>
      <c r="BO12" s="174"/>
      <c r="BP12" s="174"/>
      <c r="BQ12" s="174"/>
      <c r="BR12" s="174"/>
      <c r="BS12" s="174"/>
      <c r="BT12" s="174"/>
      <c r="BU12" s="174"/>
      <c r="BV12" s="175"/>
      <c r="BW12" s="308"/>
    </row>
    <row r="13" spans="1:75" ht="16.5">
      <c r="A13" s="177"/>
      <c r="B13" s="178"/>
      <c r="C13" s="171"/>
      <c r="D13" s="172"/>
      <c r="E13" s="172"/>
      <c r="F13" s="172"/>
      <c r="G13" s="179"/>
      <c r="H13" s="179"/>
      <c r="I13" s="179"/>
      <c r="J13" s="172"/>
      <c r="K13" s="172"/>
      <c r="L13" s="172"/>
      <c r="M13" s="172"/>
      <c r="N13" s="173"/>
      <c r="O13" s="171"/>
      <c r="P13" s="172"/>
      <c r="Q13" s="172"/>
      <c r="R13" s="172"/>
      <c r="S13" s="172"/>
      <c r="T13" s="172"/>
      <c r="U13" s="172"/>
      <c r="V13" s="172"/>
      <c r="W13" s="172"/>
      <c r="X13" s="172"/>
      <c r="Y13" s="172"/>
      <c r="Z13" s="173"/>
      <c r="AA13" s="171"/>
      <c r="AB13" s="172"/>
      <c r="AC13" s="172"/>
      <c r="AD13" s="174"/>
      <c r="AE13" s="174"/>
      <c r="AF13" s="174"/>
      <c r="AG13" s="174"/>
      <c r="AH13" s="174"/>
      <c r="AI13" s="174"/>
      <c r="AJ13" s="174"/>
      <c r="AK13" s="174"/>
      <c r="AL13" s="175"/>
      <c r="AM13" s="171"/>
      <c r="AN13" s="172"/>
      <c r="AO13" s="172"/>
      <c r="AP13" s="172"/>
      <c r="AQ13" s="172"/>
      <c r="AR13" s="172"/>
      <c r="AS13" s="174"/>
      <c r="AT13" s="174"/>
      <c r="AU13" s="174"/>
      <c r="AV13" s="174"/>
      <c r="AW13" s="174"/>
      <c r="AX13" s="175"/>
      <c r="AY13" s="171"/>
      <c r="AZ13" s="172"/>
      <c r="BA13" s="172"/>
      <c r="BB13" s="174"/>
      <c r="BC13" s="174"/>
      <c r="BD13" s="174"/>
      <c r="BE13" s="174"/>
      <c r="BF13" s="174"/>
      <c r="BG13" s="174"/>
      <c r="BH13" s="174"/>
      <c r="BI13" s="174"/>
      <c r="BJ13" s="175"/>
      <c r="BK13" s="176"/>
      <c r="BL13" s="172"/>
      <c r="BM13" s="172"/>
      <c r="BN13" s="174"/>
      <c r="BO13" s="174"/>
      <c r="BP13" s="174"/>
      <c r="BQ13" s="174"/>
      <c r="BR13" s="174"/>
      <c r="BS13" s="174"/>
      <c r="BT13" s="174"/>
      <c r="BU13" s="174"/>
      <c r="BV13" s="175"/>
      <c r="BW13" s="308"/>
    </row>
    <row r="14" spans="1:75" ht="16.5">
      <c r="A14" s="177"/>
      <c r="B14" s="178"/>
      <c r="C14" s="171"/>
      <c r="D14" s="172"/>
      <c r="E14" s="172"/>
      <c r="F14" s="172"/>
      <c r="G14" s="179"/>
      <c r="H14" s="179"/>
      <c r="I14" s="179"/>
      <c r="J14" s="172"/>
      <c r="K14" s="172"/>
      <c r="L14" s="172"/>
      <c r="M14" s="172"/>
      <c r="N14" s="173"/>
      <c r="O14" s="171"/>
      <c r="P14" s="172"/>
      <c r="Q14" s="172"/>
      <c r="R14" s="172"/>
      <c r="S14" s="172"/>
      <c r="T14" s="172"/>
      <c r="U14" s="172"/>
      <c r="V14" s="172"/>
      <c r="W14" s="172"/>
      <c r="X14" s="172"/>
      <c r="Y14" s="172"/>
      <c r="Z14" s="173"/>
      <c r="AA14" s="171"/>
      <c r="AB14" s="172"/>
      <c r="AC14" s="172"/>
      <c r="AD14" s="174"/>
      <c r="AE14" s="174"/>
      <c r="AF14" s="174"/>
      <c r="AG14" s="174"/>
      <c r="AH14" s="174"/>
      <c r="AI14" s="174"/>
      <c r="AJ14" s="174"/>
      <c r="AK14" s="174"/>
      <c r="AL14" s="175"/>
      <c r="AM14" s="479"/>
      <c r="AN14" s="479"/>
      <c r="AO14" s="479"/>
      <c r="AP14" s="479"/>
      <c r="AQ14" s="479"/>
      <c r="AR14" s="479"/>
      <c r="AS14" s="480"/>
      <c r="AT14" s="480"/>
      <c r="AU14" s="480"/>
      <c r="AV14" s="480"/>
      <c r="AW14" s="174"/>
      <c r="AX14" s="175"/>
      <c r="AY14" s="479"/>
      <c r="AZ14" s="479"/>
      <c r="BA14" s="479"/>
      <c r="BB14" s="480"/>
      <c r="BC14" s="480"/>
      <c r="BD14" s="480"/>
      <c r="BE14" s="480"/>
      <c r="BF14" s="480"/>
      <c r="BG14" s="480"/>
      <c r="BH14" s="480"/>
      <c r="BI14" s="480"/>
      <c r="BJ14" s="481"/>
      <c r="BK14" s="482"/>
      <c r="BL14" s="479"/>
      <c r="BM14" s="479"/>
      <c r="BN14" s="480"/>
      <c r="BO14" s="480"/>
      <c r="BP14" s="480"/>
      <c r="BQ14" s="480"/>
      <c r="BR14" s="480"/>
      <c r="BS14" s="480"/>
      <c r="BT14" s="480"/>
      <c r="BU14" s="480"/>
      <c r="BV14" s="481"/>
      <c r="BW14" s="308"/>
    </row>
    <row r="15" spans="1:75" ht="16.5">
      <c r="A15" s="177"/>
      <c r="B15" s="178" t="s">
        <v>393</v>
      </c>
      <c r="C15" s="171"/>
      <c r="D15" s="172"/>
      <c r="E15" s="172"/>
      <c r="F15" s="172"/>
      <c r="G15" s="172"/>
      <c r="H15" s="172"/>
      <c r="I15" s="172"/>
      <c r="J15" s="172"/>
      <c r="K15" s="172"/>
      <c r="L15" s="172"/>
      <c r="M15" s="172"/>
      <c r="N15" s="173"/>
      <c r="O15" s="171"/>
      <c r="P15" s="172"/>
      <c r="Q15" s="172"/>
      <c r="R15" s="172"/>
      <c r="S15" s="172"/>
      <c r="T15" s="172"/>
      <c r="U15" s="172"/>
      <c r="V15" s="172"/>
      <c r="W15" s="172"/>
      <c r="X15" s="172"/>
      <c r="Y15" s="172"/>
      <c r="Z15" s="173"/>
      <c r="AA15" s="171"/>
      <c r="AB15" s="172"/>
      <c r="AC15" s="172"/>
      <c r="AD15" s="172"/>
      <c r="AE15" s="172"/>
      <c r="AF15" s="172"/>
      <c r="AG15" s="172"/>
      <c r="AH15" s="172"/>
      <c r="AI15" s="172"/>
      <c r="AJ15" s="172"/>
      <c r="AK15" s="172"/>
      <c r="AL15" s="173"/>
      <c r="AM15" s="180"/>
      <c r="AN15" s="180"/>
      <c r="AO15" s="180"/>
      <c r="AP15" s="180"/>
      <c r="AQ15" s="180"/>
      <c r="AR15" s="180"/>
      <c r="AS15" s="180"/>
      <c r="AT15" s="180"/>
      <c r="AU15" s="180"/>
      <c r="AV15" s="180"/>
      <c r="AW15" s="174"/>
      <c r="AX15" s="175"/>
      <c r="AY15" s="180"/>
      <c r="AZ15" s="180"/>
      <c r="BA15" s="180"/>
      <c r="BB15" s="180"/>
      <c r="BC15" s="180"/>
      <c r="BD15" s="180"/>
      <c r="BE15" s="180"/>
      <c r="BF15" s="180"/>
      <c r="BG15" s="180"/>
      <c r="BH15" s="180"/>
      <c r="BI15" s="180"/>
      <c r="BJ15" s="181"/>
      <c r="BK15" s="182"/>
      <c r="BL15" s="180"/>
      <c r="BM15" s="180"/>
      <c r="BN15" s="180"/>
      <c r="BO15" s="180"/>
      <c r="BP15" s="180"/>
      <c r="BQ15" s="180"/>
      <c r="BR15" s="180"/>
      <c r="BS15" s="180"/>
      <c r="BT15" s="180"/>
      <c r="BU15" s="180"/>
      <c r="BV15" s="181"/>
      <c r="BW15" s="308"/>
    </row>
    <row r="16" spans="1:75" ht="16.5">
      <c r="A16" s="165"/>
      <c r="B16" s="713" t="s">
        <v>165</v>
      </c>
      <c r="C16" s="714"/>
      <c r="D16" s="714"/>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5"/>
      <c r="BK16" s="166"/>
      <c r="BL16" s="167"/>
      <c r="BM16" s="167"/>
      <c r="BN16" s="167"/>
      <c r="BO16" s="167"/>
      <c r="BP16" s="167"/>
      <c r="BQ16" s="167"/>
      <c r="BR16" s="167"/>
      <c r="BS16" s="167"/>
      <c r="BT16" s="167"/>
      <c r="BU16" s="167"/>
      <c r="BV16" s="168"/>
      <c r="BW16" s="308"/>
    </row>
    <row r="17" spans="1:75" ht="16.5">
      <c r="A17" s="183" t="s">
        <v>89</v>
      </c>
      <c r="B17" s="184"/>
      <c r="C17" s="171"/>
      <c r="D17" s="172"/>
      <c r="E17" s="172"/>
      <c r="F17" s="172"/>
      <c r="G17" s="172"/>
      <c r="H17" s="172"/>
      <c r="I17" s="172"/>
      <c r="J17" s="172"/>
      <c r="K17" s="172"/>
      <c r="L17" s="172"/>
      <c r="M17" s="172"/>
      <c r="N17" s="173"/>
      <c r="O17" s="171"/>
      <c r="P17" s="172"/>
      <c r="Q17" s="172"/>
      <c r="R17" s="172"/>
      <c r="S17" s="172"/>
      <c r="T17" s="172"/>
      <c r="U17" s="172"/>
      <c r="V17" s="172"/>
      <c r="W17" s="172"/>
      <c r="X17" s="172"/>
      <c r="Y17" s="172"/>
      <c r="Z17" s="173"/>
      <c r="AA17" s="171"/>
      <c r="AB17" s="172"/>
      <c r="AC17" s="172"/>
      <c r="AD17" s="185"/>
      <c r="AE17" s="185"/>
      <c r="AF17" s="185"/>
      <c r="AG17" s="185"/>
      <c r="AH17" s="185"/>
      <c r="AI17" s="185"/>
      <c r="AJ17" s="185"/>
      <c r="AK17" s="185"/>
      <c r="AL17" s="186"/>
      <c r="AM17" s="171"/>
      <c r="AN17" s="172"/>
      <c r="AO17" s="172"/>
      <c r="AP17" s="172"/>
      <c r="AQ17" s="172"/>
      <c r="AR17" s="174"/>
      <c r="AS17" s="174"/>
      <c r="AT17" s="174"/>
      <c r="AU17" s="174"/>
      <c r="AV17" s="174"/>
      <c r="AW17" s="174"/>
      <c r="AX17" s="175"/>
      <c r="AY17" s="171"/>
      <c r="AZ17" s="172"/>
      <c r="BA17" s="174"/>
      <c r="BB17" s="174"/>
      <c r="BC17" s="174"/>
      <c r="BD17" s="174"/>
      <c r="BE17" s="174"/>
      <c r="BF17" s="174"/>
      <c r="BG17" s="174"/>
      <c r="BH17" s="174"/>
      <c r="BI17" s="174"/>
      <c r="BJ17" s="175"/>
      <c r="BK17" s="176"/>
      <c r="BL17" s="172"/>
      <c r="BM17" s="174"/>
      <c r="BN17" s="174"/>
      <c r="BO17" s="174"/>
      <c r="BP17" s="174"/>
      <c r="BQ17" s="174"/>
      <c r="BR17" s="174"/>
      <c r="BS17" s="174"/>
      <c r="BT17" s="174"/>
      <c r="BU17" s="174"/>
      <c r="BV17" s="175"/>
      <c r="BW17" s="308"/>
    </row>
    <row r="18" spans="1:75" ht="16.5">
      <c r="A18" s="183" t="s">
        <v>90</v>
      </c>
      <c r="B18" s="184"/>
      <c r="C18" s="171"/>
      <c r="D18" s="172"/>
      <c r="E18" s="172"/>
      <c r="F18" s="172"/>
      <c r="G18" s="172"/>
      <c r="H18" s="172"/>
      <c r="I18" s="172"/>
      <c r="J18" s="172"/>
      <c r="K18" s="172"/>
      <c r="L18" s="172"/>
      <c r="M18" s="172"/>
      <c r="N18" s="173"/>
      <c r="O18" s="171"/>
      <c r="P18" s="172"/>
      <c r="Q18" s="172"/>
      <c r="R18" s="172"/>
      <c r="S18" s="172"/>
      <c r="T18" s="172"/>
      <c r="U18" s="172"/>
      <c r="V18" s="172"/>
      <c r="W18" s="172"/>
      <c r="X18" s="172"/>
      <c r="Y18" s="172"/>
      <c r="Z18" s="173"/>
      <c r="AA18" s="171"/>
      <c r="AB18" s="172"/>
      <c r="AC18" s="172"/>
      <c r="AD18" s="185"/>
      <c r="AE18" s="185"/>
      <c r="AF18" s="185"/>
      <c r="AG18" s="185"/>
      <c r="AH18" s="185"/>
      <c r="AI18" s="185"/>
      <c r="AJ18" s="185"/>
      <c r="AK18" s="185"/>
      <c r="AL18" s="186"/>
      <c r="AM18" s="171"/>
      <c r="AN18" s="172"/>
      <c r="AO18" s="172"/>
      <c r="AP18" s="172"/>
      <c r="AQ18" s="172"/>
      <c r="AR18" s="174"/>
      <c r="AS18" s="174"/>
      <c r="AT18" s="174"/>
      <c r="AU18" s="174"/>
      <c r="AV18" s="174"/>
      <c r="AW18" s="174"/>
      <c r="AX18" s="175"/>
      <c r="AY18" s="171"/>
      <c r="AZ18" s="172"/>
      <c r="BA18" s="174"/>
      <c r="BB18" s="174"/>
      <c r="BC18" s="174"/>
      <c r="BD18" s="174"/>
      <c r="BE18" s="174"/>
      <c r="BF18" s="174"/>
      <c r="BG18" s="174"/>
      <c r="BH18" s="174"/>
      <c r="BI18" s="174"/>
      <c r="BJ18" s="175"/>
      <c r="BK18" s="176"/>
      <c r="BL18" s="172"/>
      <c r="BM18" s="174"/>
      <c r="BN18" s="174"/>
      <c r="BO18" s="174"/>
      <c r="BP18" s="174"/>
      <c r="BQ18" s="174"/>
      <c r="BR18" s="174"/>
      <c r="BS18" s="174"/>
      <c r="BT18" s="174"/>
      <c r="BU18" s="174"/>
      <c r="BV18" s="175"/>
      <c r="BW18" s="308"/>
    </row>
    <row r="19" spans="1:75" ht="16.5">
      <c r="A19" s="183"/>
      <c r="B19" s="184"/>
      <c r="C19" s="171"/>
      <c r="D19" s="172"/>
      <c r="E19" s="172"/>
      <c r="F19" s="172"/>
      <c r="G19" s="172"/>
      <c r="H19" s="172"/>
      <c r="I19" s="172"/>
      <c r="J19" s="172"/>
      <c r="K19" s="172"/>
      <c r="L19" s="172"/>
      <c r="M19" s="172"/>
      <c r="N19" s="173"/>
      <c r="O19" s="171"/>
      <c r="P19" s="172"/>
      <c r="Q19" s="172"/>
      <c r="R19" s="172"/>
      <c r="S19" s="172"/>
      <c r="T19" s="172"/>
      <c r="U19" s="172"/>
      <c r="V19" s="172"/>
      <c r="W19" s="172"/>
      <c r="X19" s="172"/>
      <c r="Y19" s="172"/>
      <c r="Z19" s="173"/>
      <c r="AA19" s="171"/>
      <c r="AB19" s="172"/>
      <c r="AC19" s="172"/>
      <c r="AD19" s="185"/>
      <c r="AE19" s="185"/>
      <c r="AF19" s="185"/>
      <c r="AG19" s="185"/>
      <c r="AH19" s="185"/>
      <c r="AI19" s="185"/>
      <c r="AJ19" s="185"/>
      <c r="AK19" s="185"/>
      <c r="AL19" s="186"/>
      <c r="AM19" s="171"/>
      <c r="AN19" s="172"/>
      <c r="AO19" s="172"/>
      <c r="AP19" s="172"/>
      <c r="AQ19" s="172"/>
      <c r="AR19" s="174"/>
      <c r="AS19" s="174"/>
      <c r="AT19" s="174"/>
      <c r="AU19" s="174"/>
      <c r="AV19" s="174"/>
      <c r="AW19" s="174"/>
      <c r="AX19" s="175"/>
      <c r="AY19" s="171"/>
      <c r="AZ19" s="172"/>
      <c r="BA19" s="174"/>
      <c r="BB19" s="174"/>
      <c r="BC19" s="174"/>
      <c r="BD19" s="174"/>
      <c r="BE19" s="174"/>
      <c r="BF19" s="174"/>
      <c r="BG19" s="174"/>
      <c r="BH19" s="174"/>
      <c r="BI19" s="174"/>
      <c r="BJ19" s="175"/>
      <c r="BK19" s="176"/>
      <c r="BL19" s="172"/>
      <c r="BM19" s="174"/>
      <c r="BN19" s="174"/>
      <c r="BO19" s="174"/>
      <c r="BP19" s="174"/>
      <c r="BQ19" s="174"/>
      <c r="BR19" s="174"/>
      <c r="BS19" s="174"/>
      <c r="BT19" s="174"/>
      <c r="BU19" s="174"/>
      <c r="BV19" s="175"/>
      <c r="BW19" s="308"/>
    </row>
    <row r="20" spans="1:75" ht="16.5">
      <c r="A20" s="183"/>
      <c r="B20" s="184"/>
      <c r="C20" s="171"/>
      <c r="D20" s="172"/>
      <c r="E20" s="172"/>
      <c r="F20" s="172"/>
      <c r="G20" s="172"/>
      <c r="H20" s="172"/>
      <c r="I20" s="172"/>
      <c r="J20" s="172"/>
      <c r="K20" s="172"/>
      <c r="L20" s="172"/>
      <c r="M20" s="172"/>
      <c r="N20" s="173"/>
      <c r="O20" s="171"/>
      <c r="P20" s="172"/>
      <c r="Q20" s="172"/>
      <c r="R20" s="172"/>
      <c r="S20" s="172"/>
      <c r="T20" s="172"/>
      <c r="U20" s="172"/>
      <c r="V20" s="172"/>
      <c r="W20" s="172"/>
      <c r="X20" s="172"/>
      <c r="Y20" s="172"/>
      <c r="Z20" s="173"/>
      <c r="AA20" s="171"/>
      <c r="AB20" s="172"/>
      <c r="AC20" s="172"/>
      <c r="AD20" s="185"/>
      <c r="AE20" s="185"/>
      <c r="AF20" s="185"/>
      <c r="AG20" s="185"/>
      <c r="AH20" s="185"/>
      <c r="AI20" s="185"/>
      <c r="AJ20" s="185"/>
      <c r="AK20" s="185"/>
      <c r="AL20" s="186"/>
      <c r="AM20" s="171"/>
      <c r="AN20" s="172"/>
      <c r="AO20" s="172"/>
      <c r="AP20" s="172"/>
      <c r="AQ20" s="172"/>
      <c r="AR20" s="174"/>
      <c r="AS20" s="174"/>
      <c r="AT20" s="174"/>
      <c r="AU20" s="174"/>
      <c r="AV20" s="174"/>
      <c r="AW20" s="174"/>
      <c r="AX20" s="175"/>
      <c r="AY20" s="171"/>
      <c r="AZ20" s="172"/>
      <c r="BA20" s="174"/>
      <c r="BB20" s="174"/>
      <c r="BC20" s="174"/>
      <c r="BD20" s="174"/>
      <c r="BE20" s="174"/>
      <c r="BF20" s="174"/>
      <c r="BG20" s="174"/>
      <c r="BH20" s="174"/>
      <c r="BI20" s="174"/>
      <c r="BJ20" s="175"/>
      <c r="BK20" s="176"/>
      <c r="BL20" s="172"/>
      <c r="BM20" s="174"/>
      <c r="BN20" s="174"/>
      <c r="BO20" s="174"/>
      <c r="BP20" s="174"/>
      <c r="BQ20" s="174"/>
      <c r="BR20" s="174"/>
      <c r="BS20" s="174"/>
      <c r="BT20" s="174"/>
      <c r="BU20" s="174"/>
      <c r="BV20" s="175"/>
      <c r="BW20" s="308"/>
    </row>
    <row r="21" spans="1:75" ht="16.5">
      <c r="A21" s="183"/>
      <c r="B21" s="184"/>
      <c r="C21" s="171"/>
      <c r="D21" s="172"/>
      <c r="E21" s="172"/>
      <c r="F21" s="172"/>
      <c r="G21" s="172"/>
      <c r="H21" s="172"/>
      <c r="I21" s="172"/>
      <c r="J21" s="172"/>
      <c r="K21" s="172"/>
      <c r="L21" s="172"/>
      <c r="M21" s="172"/>
      <c r="N21" s="173"/>
      <c r="O21" s="171"/>
      <c r="P21" s="172"/>
      <c r="Q21" s="172"/>
      <c r="R21" s="172"/>
      <c r="S21" s="172"/>
      <c r="T21" s="172"/>
      <c r="U21" s="172"/>
      <c r="V21" s="172"/>
      <c r="W21" s="172"/>
      <c r="X21" s="172"/>
      <c r="Y21" s="172"/>
      <c r="Z21" s="173"/>
      <c r="AA21" s="171"/>
      <c r="AB21" s="172"/>
      <c r="AC21" s="172"/>
      <c r="AD21" s="185"/>
      <c r="AE21" s="185"/>
      <c r="AF21" s="185"/>
      <c r="AG21" s="185"/>
      <c r="AH21" s="185"/>
      <c r="AI21" s="185"/>
      <c r="AJ21" s="185"/>
      <c r="AK21" s="185"/>
      <c r="AL21" s="186"/>
      <c r="AM21" s="171"/>
      <c r="AN21" s="172"/>
      <c r="AO21" s="172"/>
      <c r="AP21" s="172"/>
      <c r="AQ21" s="172"/>
      <c r="AR21" s="174"/>
      <c r="AS21" s="174"/>
      <c r="AT21" s="174"/>
      <c r="AU21" s="174"/>
      <c r="AV21" s="174"/>
      <c r="AW21" s="174"/>
      <c r="AX21" s="175"/>
      <c r="AY21" s="171"/>
      <c r="AZ21" s="172"/>
      <c r="BA21" s="174"/>
      <c r="BB21" s="174"/>
      <c r="BC21" s="174"/>
      <c r="BD21" s="174"/>
      <c r="BE21" s="174"/>
      <c r="BF21" s="174"/>
      <c r="BG21" s="174"/>
      <c r="BH21" s="174"/>
      <c r="BI21" s="174"/>
      <c r="BJ21" s="175"/>
      <c r="BK21" s="176"/>
      <c r="BL21" s="172"/>
      <c r="BM21" s="174"/>
      <c r="BN21" s="174"/>
      <c r="BO21" s="174"/>
      <c r="BP21" s="174"/>
      <c r="BQ21" s="174"/>
      <c r="BR21" s="174"/>
      <c r="BS21" s="174"/>
      <c r="BT21" s="174"/>
      <c r="BU21" s="174"/>
      <c r="BV21" s="175"/>
      <c r="BW21" s="308"/>
    </row>
    <row r="22" spans="1:75" ht="16.5">
      <c r="A22" s="183"/>
      <c r="B22" s="184"/>
      <c r="C22" s="171"/>
      <c r="D22" s="172"/>
      <c r="E22" s="172"/>
      <c r="F22" s="172"/>
      <c r="G22" s="172"/>
      <c r="H22" s="172"/>
      <c r="I22" s="172"/>
      <c r="J22" s="172"/>
      <c r="K22" s="172"/>
      <c r="L22" s="172"/>
      <c r="M22" s="172"/>
      <c r="N22" s="173"/>
      <c r="O22" s="171"/>
      <c r="P22" s="172"/>
      <c r="Q22" s="172"/>
      <c r="R22" s="172"/>
      <c r="S22" s="172"/>
      <c r="T22" s="172"/>
      <c r="U22" s="172"/>
      <c r="V22" s="172"/>
      <c r="W22" s="172"/>
      <c r="X22" s="172"/>
      <c r="Y22" s="172"/>
      <c r="Z22" s="173"/>
      <c r="AA22" s="171"/>
      <c r="AB22" s="172"/>
      <c r="AC22" s="172"/>
      <c r="AD22" s="185"/>
      <c r="AE22" s="185"/>
      <c r="AF22" s="185"/>
      <c r="AG22" s="185"/>
      <c r="AH22" s="185"/>
      <c r="AI22" s="185"/>
      <c r="AJ22" s="185"/>
      <c r="AK22" s="185"/>
      <c r="AL22" s="186"/>
      <c r="AM22" s="171"/>
      <c r="AN22" s="172"/>
      <c r="AO22" s="172"/>
      <c r="AP22" s="172"/>
      <c r="AQ22" s="172"/>
      <c r="AR22" s="174"/>
      <c r="AS22" s="174"/>
      <c r="AT22" s="174"/>
      <c r="AU22" s="174"/>
      <c r="AV22" s="174"/>
      <c r="AW22" s="174"/>
      <c r="AX22" s="175"/>
      <c r="AY22" s="171"/>
      <c r="AZ22" s="172"/>
      <c r="BA22" s="174"/>
      <c r="BB22" s="174"/>
      <c r="BC22" s="174"/>
      <c r="BD22" s="174"/>
      <c r="BE22" s="174"/>
      <c r="BF22" s="174"/>
      <c r="BG22" s="174"/>
      <c r="BH22" s="174"/>
      <c r="BI22" s="174"/>
      <c r="BJ22" s="175"/>
      <c r="BK22" s="176"/>
      <c r="BL22" s="172"/>
      <c r="BM22" s="174"/>
      <c r="BN22" s="174"/>
      <c r="BO22" s="174"/>
      <c r="BP22" s="174"/>
      <c r="BQ22" s="174"/>
      <c r="BR22" s="174"/>
      <c r="BS22" s="174"/>
      <c r="BT22" s="174"/>
      <c r="BU22" s="174"/>
      <c r="BV22" s="175"/>
      <c r="BW22" s="308"/>
    </row>
    <row r="23" spans="1:75" ht="16.5">
      <c r="A23" s="183"/>
      <c r="B23" s="184"/>
      <c r="C23" s="171"/>
      <c r="D23" s="172"/>
      <c r="E23" s="172"/>
      <c r="F23" s="172"/>
      <c r="G23" s="172"/>
      <c r="H23" s="172"/>
      <c r="I23" s="172"/>
      <c r="J23" s="172"/>
      <c r="K23" s="172"/>
      <c r="L23" s="172"/>
      <c r="M23" s="172"/>
      <c r="N23" s="173"/>
      <c r="O23" s="171"/>
      <c r="P23" s="172"/>
      <c r="Q23" s="172"/>
      <c r="R23" s="172"/>
      <c r="S23" s="172"/>
      <c r="T23" s="172"/>
      <c r="U23" s="172"/>
      <c r="V23" s="172"/>
      <c r="W23" s="172"/>
      <c r="X23" s="172"/>
      <c r="Y23" s="172"/>
      <c r="Z23" s="173"/>
      <c r="AA23" s="171"/>
      <c r="AB23" s="172"/>
      <c r="AC23" s="172"/>
      <c r="AD23" s="185"/>
      <c r="AE23" s="185"/>
      <c r="AF23" s="185"/>
      <c r="AG23" s="185"/>
      <c r="AH23" s="185"/>
      <c r="AI23" s="185"/>
      <c r="AJ23" s="185"/>
      <c r="AK23" s="185"/>
      <c r="AL23" s="186"/>
      <c r="AM23" s="171"/>
      <c r="AN23" s="172"/>
      <c r="AO23" s="172"/>
      <c r="AP23" s="172"/>
      <c r="AQ23" s="172"/>
      <c r="AR23" s="174"/>
      <c r="AS23" s="174"/>
      <c r="AT23" s="174"/>
      <c r="AU23" s="174"/>
      <c r="AV23" s="174"/>
      <c r="AW23" s="174"/>
      <c r="AX23" s="175"/>
      <c r="AY23" s="171"/>
      <c r="AZ23" s="172"/>
      <c r="BA23" s="174"/>
      <c r="BB23" s="174"/>
      <c r="BC23" s="174"/>
      <c r="BD23" s="174"/>
      <c r="BE23" s="174"/>
      <c r="BF23" s="174"/>
      <c r="BG23" s="174"/>
      <c r="BH23" s="174"/>
      <c r="BI23" s="174"/>
      <c r="BJ23" s="175"/>
      <c r="BK23" s="176"/>
      <c r="BL23" s="172"/>
      <c r="BM23" s="174"/>
      <c r="BN23" s="174"/>
      <c r="BO23" s="174"/>
      <c r="BP23" s="174"/>
      <c r="BQ23" s="174"/>
      <c r="BR23" s="174"/>
      <c r="BS23" s="174"/>
      <c r="BT23" s="174"/>
      <c r="BU23" s="174"/>
      <c r="BV23" s="175"/>
      <c r="BW23" s="308"/>
    </row>
    <row r="24" spans="1:75" ht="16.5">
      <c r="A24" s="183"/>
      <c r="B24" s="184"/>
      <c r="C24" s="171"/>
      <c r="D24" s="172"/>
      <c r="E24" s="172"/>
      <c r="F24" s="172"/>
      <c r="G24" s="172"/>
      <c r="H24" s="172"/>
      <c r="I24" s="172"/>
      <c r="J24" s="172"/>
      <c r="K24" s="172"/>
      <c r="L24" s="172"/>
      <c r="M24" s="172"/>
      <c r="N24" s="173"/>
      <c r="O24" s="171"/>
      <c r="P24" s="172"/>
      <c r="Q24" s="172"/>
      <c r="R24" s="172"/>
      <c r="S24" s="172"/>
      <c r="T24" s="172"/>
      <c r="U24" s="172"/>
      <c r="V24" s="172"/>
      <c r="W24" s="172"/>
      <c r="X24" s="172"/>
      <c r="Y24" s="172"/>
      <c r="Z24" s="173"/>
      <c r="AA24" s="171"/>
      <c r="AB24" s="172"/>
      <c r="AC24" s="172"/>
      <c r="AD24" s="185"/>
      <c r="AE24" s="185"/>
      <c r="AF24" s="185"/>
      <c r="AG24" s="185"/>
      <c r="AH24" s="185"/>
      <c r="AI24" s="185"/>
      <c r="AJ24" s="185"/>
      <c r="AK24" s="185"/>
      <c r="AL24" s="186"/>
      <c r="AM24" s="171"/>
      <c r="AN24" s="172"/>
      <c r="AO24" s="172"/>
      <c r="AP24" s="172"/>
      <c r="AQ24" s="172"/>
      <c r="AR24" s="174"/>
      <c r="AS24" s="174"/>
      <c r="AT24" s="174"/>
      <c r="AU24" s="174"/>
      <c r="AV24" s="174"/>
      <c r="AW24" s="174"/>
      <c r="AX24" s="175"/>
      <c r="AY24" s="171"/>
      <c r="AZ24" s="172"/>
      <c r="BA24" s="174"/>
      <c r="BB24" s="174"/>
      <c r="BC24" s="174"/>
      <c r="BD24" s="174"/>
      <c r="BE24" s="174"/>
      <c r="BF24" s="174"/>
      <c r="BG24" s="174"/>
      <c r="BH24" s="174"/>
      <c r="BI24" s="174"/>
      <c r="BJ24" s="175"/>
      <c r="BK24" s="176"/>
      <c r="BL24" s="172"/>
      <c r="BM24" s="174"/>
      <c r="BN24" s="174"/>
      <c r="BO24" s="174"/>
      <c r="BP24" s="174"/>
      <c r="BQ24" s="174"/>
      <c r="BR24" s="174"/>
      <c r="BS24" s="174"/>
      <c r="BT24" s="174"/>
      <c r="BU24" s="174"/>
      <c r="BV24" s="175"/>
      <c r="BW24" s="308"/>
    </row>
    <row r="25" spans="1:75" ht="16.5">
      <c r="A25" s="183"/>
      <c r="B25" s="184"/>
      <c r="C25" s="171"/>
      <c r="D25" s="172"/>
      <c r="E25" s="172"/>
      <c r="F25" s="172"/>
      <c r="G25" s="172"/>
      <c r="H25" s="172"/>
      <c r="I25" s="172"/>
      <c r="J25" s="172"/>
      <c r="K25" s="172"/>
      <c r="L25" s="172"/>
      <c r="M25" s="172"/>
      <c r="N25" s="173"/>
      <c r="O25" s="171"/>
      <c r="P25" s="172"/>
      <c r="Q25" s="172"/>
      <c r="R25" s="172"/>
      <c r="S25" s="172"/>
      <c r="T25" s="172"/>
      <c r="U25" s="172"/>
      <c r="V25" s="172"/>
      <c r="W25" s="172"/>
      <c r="X25" s="172"/>
      <c r="Y25" s="172"/>
      <c r="Z25" s="173"/>
      <c r="AA25" s="171"/>
      <c r="AB25" s="172"/>
      <c r="AC25" s="172"/>
      <c r="AD25" s="185"/>
      <c r="AE25" s="185"/>
      <c r="AF25" s="185"/>
      <c r="AG25" s="185"/>
      <c r="AH25" s="185"/>
      <c r="AI25" s="185"/>
      <c r="AJ25" s="185"/>
      <c r="AK25" s="185"/>
      <c r="AL25" s="186"/>
      <c r="AM25" s="171"/>
      <c r="AN25" s="172"/>
      <c r="AO25" s="172"/>
      <c r="AP25" s="172"/>
      <c r="AQ25" s="172"/>
      <c r="AR25" s="174"/>
      <c r="AS25" s="174"/>
      <c r="AT25" s="174"/>
      <c r="AU25" s="174"/>
      <c r="AV25" s="174"/>
      <c r="AW25" s="174"/>
      <c r="AX25" s="175"/>
      <c r="AY25" s="171"/>
      <c r="AZ25" s="172"/>
      <c r="BA25" s="174"/>
      <c r="BB25" s="174"/>
      <c r="BC25" s="174"/>
      <c r="BD25" s="174"/>
      <c r="BE25" s="174"/>
      <c r="BF25" s="174"/>
      <c r="BG25" s="174"/>
      <c r="BH25" s="174"/>
      <c r="BI25" s="174"/>
      <c r="BJ25" s="175"/>
      <c r="BK25" s="176"/>
      <c r="BL25" s="172"/>
      <c r="BM25" s="174"/>
      <c r="BN25" s="174"/>
      <c r="BO25" s="174"/>
      <c r="BP25" s="174"/>
      <c r="BQ25" s="174"/>
      <c r="BR25" s="174"/>
      <c r="BS25" s="174"/>
      <c r="BT25" s="174"/>
      <c r="BU25" s="174"/>
      <c r="BV25" s="175"/>
      <c r="BW25" s="308"/>
    </row>
    <row r="26" spans="1:75" ht="16.5">
      <c r="A26" s="183"/>
      <c r="B26" s="184"/>
      <c r="C26" s="171"/>
      <c r="D26" s="172"/>
      <c r="E26" s="172"/>
      <c r="F26" s="172"/>
      <c r="G26" s="172"/>
      <c r="H26" s="172"/>
      <c r="I26" s="172"/>
      <c r="J26" s="172"/>
      <c r="K26" s="172"/>
      <c r="L26" s="172"/>
      <c r="M26" s="172"/>
      <c r="N26" s="173"/>
      <c r="O26" s="171"/>
      <c r="P26" s="172"/>
      <c r="Q26" s="172"/>
      <c r="R26" s="172"/>
      <c r="S26" s="172"/>
      <c r="T26" s="172"/>
      <c r="U26" s="172"/>
      <c r="V26" s="172"/>
      <c r="W26" s="172"/>
      <c r="X26" s="172"/>
      <c r="Y26" s="172"/>
      <c r="Z26" s="173"/>
      <c r="AA26" s="171"/>
      <c r="AB26" s="172"/>
      <c r="AC26" s="172"/>
      <c r="AD26" s="185"/>
      <c r="AE26" s="185"/>
      <c r="AF26" s="185"/>
      <c r="AG26" s="185"/>
      <c r="AH26" s="185"/>
      <c r="AI26" s="185"/>
      <c r="AJ26" s="185"/>
      <c r="AK26" s="185"/>
      <c r="AL26" s="186"/>
      <c r="AM26" s="171"/>
      <c r="AN26" s="172"/>
      <c r="AO26" s="172"/>
      <c r="AP26" s="172"/>
      <c r="AQ26" s="172"/>
      <c r="AR26" s="174"/>
      <c r="AS26" s="174"/>
      <c r="AT26" s="174"/>
      <c r="AU26" s="174"/>
      <c r="AV26" s="174"/>
      <c r="AW26" s="174"/>
      <c r="AX26" s="175"/>
      <c r="AY26" s="171"/>
      <c r="AZ26" s="172"/>
      <c r="BA26" s="174"/>
      <c r="BB26" s="174"/>
      <c r="BC26" s="174"/>
      <c r="BD26" s="174"/>
      <c r="BE26" s="174"/>
      <c r="BF26" s="174"/>
      <c r="BG26" s="174"/>
      <c r="BH26" s="174"/>
      <c r="BI26" s="174"/>
      <c r="BJ26" s="175"/>
      <c r="BK26" s="176"/>
      <c r="BL26" s="172"/>
      <c r="BM26" s="174"/>
      <c r="BN26" s="174"/>
      <c r="BO26" s="174"/>
      <c r="BP26" s="174"/>
      <c r="BQ26" s="174"/>
      <c r="BR26" s="174"/>
      <c r="BS26" s="174"/>
      <c r="BT26" s="174"/>
      <c r="BU26" s="174"/>
      <c r="BV26" s="175"/>
      <c r="BW26" s="308"/>
    </row>
    <row r="27" spans="1:75" ht="16.5">
      <c r="A27" s="183"/>
      <c r="B27" s="184"/>
      <c r="C27" s="171"/>
      <c r="D27" s="172"/>
      <c r="E27" s="172"/>
      <c r="F27" s="172"/>
      <c r="G27" s="172"/>
      <c r="H27" s="172"/>
      <c r="I27" s="172"/>
      <c r="J27" s="172"/>
      <c r="K27" s="172"/>
      <c r="L27" s="172"/>
      <c r="M27" s="172"/>
      <c r="N27" s="173"/>
      <c r="O27" s="171"/>
      <c r="P27" s="172"/>
      <c r="Q27" s="172"/>
      <c r="R27" s="172"/>
      <c r="S27" s="172"/>
      <c r="T27" s="172"/>
      <c r="U27" s="172"/>
      <c r="V27" s="172"/>
      <c r="W27" s="172"/>
      <c r="X27" s="172"/>
      <c r="Y27" s="172"/>
      <c r="Z27" s="173"/>
      <c r="AA27" s="171"/>
      <c r="AB27" s="172"/>
      <c r="AC27" s="172"/>
      <c r="AD27" s="185"/>
      <c r="AE27" s="185"/>
      <c r="AF27" s="185"/>
      <c r="AG27" s="185"/>
      <c r="AH27" s="185"/>
      <c r="AI27" s="185"/>
      <c r="AJ27" s="185"/>
      <c r="AK27" s="185"/>
      <c r="AL27" s="186"/>
      <c r="AM27" s="171"/>
      <c r="AN27" s="172"/>
      <c r="AO27" s="172"/>
      <c r="AP27" s="172"/>
      <c r="AQ27" s="172"/>
      <c r="AR27" s="174"/>
      <c r="AS27" s="174"/>
      <c r="AT27" s="174"/>
      <c r="AU27" s="174"/>
      <c r="AV27" s="174"/>
      <c r="AW27" s="174"/>
      <c r="AX27" s="175"/>
      <c r="AY27" s="171"/>
      <c r="AZ27" s="172"/>
      <c r="BA27" s="174"/>
      <c r="BB27" s="174"/>
      <c r="BC27" s="174"/>
      <c r="BD27" s="174"/>
      <c r="BE27" s="174"/>
      <c r="BF27" s="174"/>
      <c r="BG27" s="174"/>
      <c r="BH27" s="174"/>
      <c r="BI27" s="174"/>
      <c r="BJ27" s="175"/>
      <c r="BK27" s="176"/>
      <c r="BL27" s="172"/>
      <c r="BM27" s="174"/>
      <c r="BN27" s="174"/>
      <c r="BO27" s="174"/>
      <c r="BP27" s="174"/>
      <c r="BQ27" s="174"/>
      <c r="BR27" s="174"/>
      <c r="BS27" s="174"/>
      <c r="BT27" s="174"/>
      <c r="BU27" s="174"/>
      <c r="BV27" s="175"/>
      <c r="BW27" s="308"/>
    </row>
    <row r="28" spans="1:75" ht="16.5">
      <c r="A28" s="183"/>
      <c r="B28" s="178"/>
      <c r="C28" s="171"/>
      <c r="D28" s="172"/>
      <c r="E28" s="172"/>
      <c r="F28" s="172"/>
      <c r="G28" s="172"/>
      <c r="H28" s="172"/>
      <c r="I28" s="172"/>
      <c r="J28" s="172"/>
      <c r="K28" s="172"/>
      <c r="L28" s="172"/>
      <c r="M28" s="172"/>
      <c r="N28" s="173"/>
      <c r="O28" s="171"/>
      <c r="P28" s="172"/>
      <c r="Q28" s="172"/>
      <c r="R28" s="172"/>
      <c r="S28" s="172"/>
      <c r="T28" s="172"/>
      <c r="U28" s="172"/>
      <c r="V28" s="172"/>
      <c r="W28" s="172"/>
      <c r="X28" s="172"/>
      <c r="Y28" s="172"/>
      <c r="Z28" s="173"/>
      <c r="AA28" s="171"/>
      <c r="AB28" s="172"/>
      <c r="AC28" s="172"/>
      <c r="AD28" s="185"/>
      <c r="AE28" s="185"/>
      <c r="AF28" s="185"/>
      <c r="AG28" s="185"/>
      <c r="AH28" s="185"/>
      <c r="AI28" s="185"/>
      <c r="AJ28" s="185"/>
      <c r="AK28" s="185"/>
      <c r="AL28" s="186"/>
      <c r="AM28" s="171"/>
      <c r="AN28" s="172"/>
      <c r="AO28" s="172"/>
      <c r="AP28" s="172"/>
      <c r="AQ28" s="172"/>
      <c r="AR28" s="174"/>
      <c r="AS28" s="174"/>
      <c r="AT28" s="174"/>
      <c r="AU28" s="174"/>
      <c r="AV28" s="174"/>
      <c r="AW28" s="174"/>
      <c r="AX28" s="175"/>
      <c r="AY28" s="171"/>
      <c r="AZ28" s="172"/>
      <c r="BA28" s="174"/>
      <c r="BB28" s="174"/>
      <c r="BC28" s="174"/>
      <c r="BD28" s="174"/>
      <c r="BE28" s="174"/>
      <c r="BF28" s="174"/>
      <c r="BG28" s="174"/>
      <c r="BH28" s="174"/>
      <c r="BI28" s="174"/>
      <c r="BJ28" s="175"/>
      <c r="BK28" s="176"/>
      <c r="BL28" s="172"/>
      <c r="BM28" s="174"/>
      <c r="BN28" s="174"/>
      <c r="BO28" s="174"/>
      <c r="BP28" s="174"/>
      <c r="BQ28" s="174"/>
      <c r="BR28" s="174"/>
      <c r="BS28" s="174"/>
      <c r="BT28" s="174"/>
      <c r="BU28" s="174"/>
      <c r="BV28" s="175"/>
      <c r="BW28" s="308"/>
    </row>
    <row r="29" spans="1:75" ht="16.5">
      <c r="A29" s="183"/>
      <c r="B29" s="178"/>
      <c r="C29" s="171"/>
      <c r="D29" s="172"/>
      <c r="E29" s="172"/>
      <c r="F29" s="172"/>
      <c r="G29" s="172"/>
      <c r="H29" s="172"/>
      <c r="I29" s="172"/>
      <c r="J29" s="172"/>
      <c r="K29" s="172"/>
      <c r="L29" s="172"/>
      <c r="M29" s="172"/>
      <c r="N29" s="173"/>
      <c r="O29" s="171"/>
      <c r="P29" s="172"/>
      <c r="Q29" s="172"/>
      <c r="R29" s="172"/>
      <c r="S29" s="172"/>
      <c r="T29" s="172"/>
      <c r="U29" s="172"/>
      <c r="V29" s="172"/>
      <c r="W29" s="172"/>
      <c r="X29" s="172"/>
      <c r="Y29" s="172"/>
      <c r="Z29" s="173"/>
      <c r="AA29" s="171"/>
      <c r="AB29" s="172"/>
      <c r="AC29" s="172"/>
      <c r="AD29" s="172"/>
      <c r="AE29" s="172"/>
      <c r="AF29" s="172"/>
      <c r="AG29" s="172"/>
      <c r="AH29" s="172"/>
      <c r="AI29" s="172"/>
      <c r="AJ29" s="172"/>
      <c r="AK29" s="172"/>
      <c r="AL29" s="173"/>
      <c r="AM29" s="172"/>
      <c r="AN29" s="172"/>
      <c r="AO29" s="172"/>
      <c r="AP29" s="172"/>
      <c r="AQ29" s="172"/>
      <c r="AR29" s="172"/>
      <c r="AS29" s="172"/>
      <c r="AT29" s="172"/>
      <c r="AU29" s="172"/>
      <c r="AV29" s="172"/>
      <c r="AW29" s="172"/>
      <c r="AX29" s="173"/>
      <c r="AY29" s="172"/>
      <c r="AZ29" s="172"/>
      <c r="BA29" s="172"/>
      <c r="BB29" s="172"/>
      <c r="BC29" s="172"/>
      <c r="BD29" s="172"/>
      <c r="BE29" s="172"/>
      <c r="BF29" s="172"/>
      <c r="BG29" s="172"/>
      <c r="BH29" s="172"/>
      <c r="BI29" s="172"/>
      <c r="BJ29" s="173"/>
      <c r="BK29" s="172"/>
      <c r="BL29" s="172"/>
      <c r="BM29" s="172"/>
      <c r="BN29" s="172"/>
      <c r="BO29" s="172"/>
      <c r="BP29" s="172"/>
      <c r="BQ29" s="172"/>
      <c r="BR29" s="172"/>
      <c r="BS29" s="172"/>
      <c r="BT29" s="172"/>
      <c r="BU29" s="172"/>
      <c r="BV29" s="173"/>
      <c r="BW29" s="308"/>
    </row>
    <row r="30" spans="1:75" ht="16.5">
      <c r="A30" s="183"/>
      <c r="B30" s="178"/>
      <c r="C30" s="171"/>
      <c r="D30" s="172"/>
      <c r="E30" s="172"/>
      <c r="F30" s="172"/>
      <c r="G30" s="172"/>
      <c r="H30" s="172"/>
      <c r="I30" s="172"/>
      <c r="J30" s="172"/>
      <c r="K30" s="172"/>
      <c r="L30" s="172"/>
      <c r="M30" s="172"/>
      <c r="N30" s="173"/>
      <c r="O30" s="171"/>
      <c r="P30" s="172"/>
      <c r="Q30" s="172"/>
      <c r="R30" s="172"/>
      <c r="S30" s="172"/>
      <c r="T30" s="172"/>
      <c r="U30" s="172"/>
      <c r="V30" s="172"/>
      <c r="W30" s="172"/>
      <c r="X30" s="172"/>
      <c r="Y30" s="172"/>
      <c r="Z30" s="173"/>
      <c r="AA30" s="171"/>
      <c r="AB30" s="172"/>
      <c r="AC30" s="172"/>
      <c r="AD30" s="172"/>
      <c r="AE30" s="172"/>
      <c r="AF30" s="172"/>
      <c r="AG30" s="172"/>
      <c r="AH30" s="172"/>
      <c r="AI30" s="172"/>
      <c r="AJ30" s="172"/>
      <c r="AK30" s="172"/>
      <c r="AL30" s="173"/>
      <c r="AM30" s="172"/>
      <c r="AN30" s="172"/>
      <c r="AO30" s="172"/>
      <c r="AP30" s="172"/>
      <c r="AQ30" s="172"/>
      <c r="AR30" s="172"/>
      <c r="AS30" s="172"/>
      <c r="AT30" s="172"/>
      <c r="AU30" s="172"/>
      <c r="AV30" s="172"/>
      <c r="AW30" s="172"/>
      <c r="AX30" s="173"/>
      <c r="AY30" s="172"/>
      <c r="AZ30" s="172"/>
      <c r="BA30" s="172"/>
      <c r="BB30" s="172"/>
      <c r="BC30" s="172"/>
      <c r="BD30" s="172"/>
      <c r="BE30" s="172"/>
      <c r="BF30" s="172"/>
      <c r="BG30" s="172"/>
      <c r="BH30" s="172"/>
      <c r="BI30" s="172"/>
      <c r="BJ30" s="173"/>
      <c r="BK30" s="172"/>
      <c r="BL30" s="172"/>
      <c r="BM30" s="172"/>
      <c r="BN30" s="172"/>
      <c r="BO30" s="172"/>
      <c r="BP30" s="172"/>
      <c r="BQ30" s="172"/>
      <c r="BR30" s="172"/>
      <c r="BS30" s="172"/>
      <c r="BT30" s="172"/>
      <c r="BU30" s="172"/>
      <c r="BV30" s="173"/>
      <c r="BW30" s="308"/>
    </row>
    <row r="31" spans="1:75" ht="16.5">
      <c r="A31" s="165"/>
      <c r="B31" s="713" t="s">
        <v>318</v>
      </c>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5"/>
      <c r="BK31" s="166"/>
      <c r="BL31" s="167"/>
      <c r="BM31" s="167"/>
      <c r="BN31" s="167"/>
      <c r="BO31" s="167"/>
      <c r="BP31" s="167"/>
      <c r="BQ31" s="167"/>
      <c r="BR31" s="167"/>
      <c r="BS31" s="167"/>
      <c r="BT31" s="167"/>
      <c r="BU31" s="167"/>
      <c r="BV31" s="168"/>
      <c r="BW31" s="308"/>
    </row>
    <row r="32" spans="1:75" ht="16.5">
      <c r="A32" s="183" t="s">
        <v>94</v>
      </c>
      <c r="B32" s="184"/>
      <c r="C32" s="171"/>
      <c r="D32" s="172"/>
      <c r="E32" s="172"/>
      <c r="F32" s="172"/>
      <c r="G32" s="172"/>
      <c r="H32" s="172"/>
      <c r="I32" s="172"/>
      <c r="J32" s="172"/>
      <c r="K32" s="172"/>
      <c r="L32" s="172"/>
      <c r="M32" s="172"/>
      <c r="N32" s="173"/>
      <c r="O32" s="171"/>
      <c r="P32" s="172"/>
      <c r="Q32" s="172"/>
      <c r="R32" s="172"/>
      <c r="S32" s="172"/>
      <c r="T32" s="172"/>
      <c r="U32" s="172"/>
      <c r="V32" s="172"/>
      <c r="W32" s="172"/>
      <c r="X32" s="172"/>
      <c r="Y32" s="172"/>
      <c r="Z32" s="173"/>
      <c r="AA32" s="171"/>
      <c r="AB32" s="172"/>
      <c r="AC32" s="172"/>
      <c r="AD32" s="174"/>
      <c r="AE32" s="174"/>
      <c r="AF32" s="174"/>
      <c r="AG32" s="174"/>
      <c r="AH32" s="174"/>
      <c r="AI32" s="174"/>
      <c r="AJ32" s="174"/>
      <c r="AK32" s="174"/>
      <c r="AL32" s="175"/>
      <c r="AM32" s="171"/>
      <c r="AN32" s="172"/>
      <c r="AO32" s="172"/>
      <c r="AP32" s="172"/>
      <c r="AQ32" s="174"/>
      <c r="AR32" s="174"/>
      <c r="AS32" s="174"/>
      <c r="AT32" s="174"/>
      <c r="AU32" s="174"/>
      <c r="AV32" s="174"/>
      <c r="AW32" s="174"/>
      <c r="AX32" s="175"/>
      <c r="AY32" s="171"/>
      <c r="AZ32" s="172"/>
      <c r="BA32" s="174"/>
      <c r="BB32" s="174"/>
      <c r="BC32" s="174"/>
      <c r="BD32" s="174"/>
      <c r="BE32" s="174"/>
      <c r="BF32" s="174"/>
      <c r="BG32" s="174"/>
      <c r="BH32" s="174"/>
      <c r="BI32" s="174"/>
      <c r="BJ32" s="175"/>
      <c r="BK32" s="176"/>
      <c r="BL32" s="172"/>
      <c r="BM32" s="174"/>
      <c r="BN32" s="174"/>
      <c r="BO32" s="174"/>
      <c r="BP32" s="174"/>
      <c r="BQ32" s="174"/>
      <c r="BR32" s="174"/>
      <c r="BS32" s="174"/>
      <c r="BT32" s="174"/>
      <c r="BU32" s="174"/>
      <c r="BV32" s="175"/>
      <c r="BW32" s="308"/>
    </row>
    <row r="33" spans="1:75" ht="16.5">
      <c r="A33" s="183" t="s">
        <v>95</v>
      </c>
      <c r="B33" s="184"/>
      <c r="C33" s="171"/>
      <c r="D33" s="172"/>
      <c r="E33" s="172"/>
      <c r="F33" s="172"/>
      <c r="G33" s="172"/>
      <c r="H33" s="172"/>
      <c r="I33" s="172"/>
      <c r="J33" s="172"/>
      <c r="K33" s="172"/>
      <c r="L33" s="172"/>
      <c r="M33" s="172"/>
      <c r="N33" s="173"/>
      <c r="O33" s="171"/>
      <c r="P33" s="172"/>
      <c r="Q33" s="172"/>
      <c r="R33" s="172"/>
      <c r="S33" s="172"/>
      <c r="T33" s="172"/>
      <c r="U33" s="172"/>
      <c r="V33" s="172"/>
      <c r="W33" s="172"/>
      <c r="X33" s="172"/>
      <c r="Y33" s="172"/>
      <c r="Z33" s="173"/>
      <c r="AA33" s="171"/>
      <c r="AB33" s="172"/>
      <c r="AC33" s="172"/>
      <c r="AD33" s="174"/>
      <c r="AE33" s="174"/>
      <c r="AF33" s="174"/>
      <c r="AG33" s="174"/>
      <c r="AH33" s="174"/>
      <c r="AI33" s="174"/>
      <c r="AJ33" s="174"/>
      <c r="AK33" s="174"/>
      <c r="AL33" s="175"/>
      <c r="AM33" s="171"/>
      <c r="AN33" s="172"/>
      <c r="AO33" s="172"/>
      <c r="AP33" s="172"/>
      <c r="AQ33" s="174"/>
      <c r="AR33" s="174"/>
      <c r="AS33" s="174"/>
      <c r="AT33" s="174"/>
      <c r="AU33" s="174"/>
      <c r="AV33" s="174"/>
      <c r="AW33" s="174"/>
      <c r="AX33" s="175"/>
      <c r="AY33" s="171"/>
      <c r="AZ33" s="172"/>
      <c r="BA33" s="174"/>
      <c r="BB33" s="174"/>
      <c r="BC33" s="174"/>
      <c r="BD33" s="174"/>
      <c r="BE33" s="174"/>
      <c r="BF33" s="174"/>
      <c r="BG33" s="174"/>
      <c r="BH33" s="174"/>
      <c r="BI33" s="174"/>
      <c r="BJ33" s="175"/>
      <c r="BK33" s="176"/>
      <c r="BL33" s="172"/>
      <c r="BM33" s="174"/>
      <c r="BN33" s="174"/>
      <c r="BO33" s="174"/>
      <c r="BP33" s="174"/>
      <c r="BQ33" s="174"/>
      <c r="BR33" s="174"/>
      <c r="BS33" s="174"/>
      <c r="BT33" s="174"/>
      <c r="BU33" s="174"/>
      <c r="BV33" s="175"/>
      <c r="BW33" s="308"/>
    </row>
    <row r="34" spans="1:75" ht="16.5">
      <c r="A34" s="183"/>
      <c r="B34" s="184"/>
      <c r="C34" s="171"/>
      <c r="D34" s="172"/>
      <c r="E34" s="172"/>
      <c r="F34" s="172"/>
      <c r="G34" s="172"/>
      <c r="H34" s="172"/>
      <c r="I34" s="172"/>
      <c r="J34" s="172"/>
      <c r="K34" s="172"/>
      <c r="L34" s="172"/>
      <c r="M34" s="172"/>
      <c r="N34" s="173"/>
      <c r="O34" s="171"/>
      <c r="P34" s="172"/>
      <c r="Q34" s="172"/>
      <c r="R34" s="172"/>
      <c r="S34" s="172"/>
      <c r="T34" s="172"/>
      <c r="U34" s="172"/>
      <c r="V34" s="172"/>
      <c r="W34" s="172"/>
      <c r="X34" s="172"/>
      <c r="Y34" s="172"/>
      <c r="Z34" s="173"/>
      <c r="AA34" s="171"/>
      <c r="AB34" s="172"/>
      <c r="AC34" s="172"/>
      <c r="AD34" s="174"/>
      <c r="AE34" s="174"/>
      <c r="AF34" s="174"/>
      <c r="AG34" s="174"/>
      <c r="AH34" s="174"/>
      <c r="AI34" s="174"/>
      <c r="AJ34" s="174"/>
      <c r="AK34" s="174"/>
      <c r="AL34" s="175"/>
      <c r="AM34" s="171"/>
      <c r="AN34" s="172"/>
      <c r="AO34" s="172"/>
      <c r="AP34" s="172"/>
      <c r="AQ34" s="174"/>
      <c r="AR34" s="174"/>
      <c r="AS34" s="174"/>
      <c r="AT34" s="174"/>
      <c r="AU34" s="174"/>
      <c r="AV34" s="174"/>
      <c r="AW34" s="174"/>
      <c r="AX34" s="175"/>
      <c r="AY34" s="171"/>
      <c r="AZ34" s="172"/>
      <c r="BA34" s="174"/>
      <c r="BB34" s="174"/>
      <c r="BC34" s="174"/>
      <c r="BD34" s="174"/>
      <c r="BE34" s="174"/>
      <c r="BF34" s="174"/>
      <c r="BG34" s="174"/>
      <c r="BH34" s="174"/>
      <c r="BI34" s="174"/>
      <c r="BJ34" s="175"/>
      <c r="BK34" s="176"/>
      <c r="BL34" s="172"/>
      <c r="BM34" s="174"/>
      <c r="BN34" s="174"/>
      <c r="BO34" s="174"/>
      <c r="BP34" s="174"/>
      <c r="BQ34" s="174"/>
      <c r="BR34" s="174"/>
      <c r="BS34" s="174"/>
      <c r="BT34" s="174"/>
      <c r="BU34" s="174"/>
      <c r="BV34" s="175"/>
      <c r="BW34" s="308"/>
    </row>
    <row r="35" spans="1:75" ht="16.5">
      <c r="A35" s="183"/>
      <c r="B35" s="184"/>
      <c r="C35" s="171"/>
      <c r="D35" s="172"/>
      <c r="E35" s="172"/>
      <c r="F35" s="172"/>
      <c r="G35" s="172"/>
      <c r="H35" s="172"/>
      <c r="I35" s="172"/>
      <c r="J35" s="172"/>
      <c r="K35" s="172"/>
      <c r="L35" s="172"/>
      <c r="M35" s="172"/>
      <c r="N35" s="173"/>
      <c r="O35" s="171"/>
      <c r="P35" s="172"/>
      <c r="Q35" s="172"/>
      <c r="R35" s="172"/>
      <c r="S35" s="172"/>
      <c r="T35" s="172"/>
      <c r="U35" s="172"/>
      <c r="V35" s="172"/>
      <c r="W35" s="172"/>
      <c r="X35" s="172"/>
      <c r="Y35" s="172"/>
      <c r="Z35" s="173"/>
      <c r="AA35" s="171"/>
      <c r="AB35" s="172"/>
      <c r="AC35" s="172"/>
      <c r="AD35" s="174"/>
      <c r="AE35" s="174"/>
      <c r="AF35" s="174"/>
      <c r="AG35" s="174"/>
      <c r="AH35" s="174"/>
      <c r="AI35" s="174"/>
      <c r="AJ35" s="174"/>
      <c r="AK35" s="174"/>
      <c r="AL35" s="175"/>
      <c r="AM35" s="171"/>
      <c r="AN35" s="172"/>
      <c r="AO35" s="172"/>
      <c r="AP35" s="172"/>
      <c r="AQ35" s="174"/>
      <c r="AR35" s="174"/>
      <c r="AS35" s="174"/>
      <c r="AT35" s="174"/>
      <c r="AU35" s="174"/>
      <c r="AV35" s="174"/>
      <c r="AW35" s="174"/>
      <c r="AX35" s="175"/>
      <c r="AY35" s="171"/>
      <c r="AZ35" s="172"/>
      <c r="BA35" s="174"/>
      <c r="BB35" s="174"/>
      <c r="BC35" s="174"/>
      <c r="BD35" s="174"/>
      <c r="BE35" s="174"/>
      <c r="BF35" s="174"/>
      <c r="BG35" s="174"/>
      <c r="BH35" s="174"/>
      <c r="BI35" s="174"/>
      <c r="BJ35" s="175"/>
      <c r="BK35" s="176"/>
      <c r="BL35" s="172"/>
      <c r="BM35" s="174"/>
      <c r="BN35" s="174"/>
      <c r="BO35" s="174"/>
      <c r="BP35" s="174"/>
      <c r="BQ35" s="174"/>
      <c r="BR35" s="174"/>
      <c r="BS35" s="174"/>
      <c r="BT35" s="174"/>
      <c r="BU35" s="174"/>
      <c r="BV35" s="175"/>
      <c r="BW35" s="308"/>
    </row>
    <row r="36" spans="1:75" ht="16.5">
      <c r="A36" s="183"/>
      <c r="B36" s="178"/>
      <c r="C36" s="171"/>
      <c r="D36" s="172"/>
      <c r="E36" s="172"/>
      <c r="F36" s="172"/>
      <c r="G36" s="172"/>
      <c r="H36" s="172"/>
      <c r="I36" s="172"/>
      <c r="J36" s="172"/>
      <c r="K36" s="172"/>
      <c r="L36" s="172"/>
      <c r="M36" s="172"/>
      <c r="N36" s="173"/>
      <c r="O36" s="171"/>
      <c r="P36" s="172"/>
      <c r="Q36" s="172"/>
      <c r="R36" s="172"/>
      <c r="S36" s="172"/>
      <c r="T36" s="172"/>
      <c r="U36" s="172"/>
      <c r="V36" s="172"/>
      <c r="W36" s="172"/>
      <c r="X36" s="172"/>
      <c r="Y36" s="172"/>
      <c r="Z36" s="173"/>
      <c r="AA36" s="171"/>
      <c r="AB36" s="172"/>
      <c r="AC36" s="172"/>
      <c r="AD36" s="174"/>
      <c r="AE36" s="174"/>
      <c r="AF36" s="174"/>
      <c r="AG36" s="174"/>
      <c r="AH36" s="174"/>
      <c r="AI36" s="174"/>
      <c r="AJ36" s="174"/>
      <c r="AK36" s="174"/>
      <c r="AL36" s="175"/>
      <c r="AM36" s="171"/>
      <c r="AN36" s="172"/>
      <c r="AO36" s="172"/>
      <c r="AP36" s="172"/>
      <c r="AQ36" s="174"/>
      <c r="AR36" s="174"/>
      <c r="AS36" s="174"/>
      <c r="AT36" s="174"/>
      <c r="AU36" s="174"/>
      <c r="AV36" s="174"/>
      <c r="AW36" s="174"/>
      <c r="AX36" s="175"/>
      <c r="AY36" s="171"/>
      <c r="AZ36" s="172"/>
      <c r="BA36" s="174"/>
      <c r="BB36" s="174"/>
      <c r="BC36" s="174"/>
      <c r="BD36" s="174"/>
      <c r="BE36" s="174"/>
      <c r="BF36" s="174"/>
      <c r="BG36" s="174"/>
      <c r="BH36" s="174"/>
      <c r="BI36" s="174"/>
      <c r="BJ36" s="175"/>
      <c r="BK36" s="176"/>
      <c r="BL36" s="172"/>
      <c r="BM36" s="174"/>
      <c r="BN36" s="174"/>
      <c r="BO36" s="174"/>
      <c r="BP36" s="174"/>
      <c r="BQ36" s="174"/>
      <c r="BR36" s="174"/>
      <c r="BS36" s="174"/>
      <c r="BT36" s="174"/>
      <c r="BU36" s="174"/>
      <c r="BV36" s="175"/>
      <c r="BW36" s="308"/>
    </row>
    <row r="37" spans="1:75" ht="16.5">
      <c r="A37" s="183"/>
      <c r="B37" s="178"/>
      <c r="C37" s="171"/>
      <c r="D37" s="172"/>
      <c r="E37" s="172"/>
      <c r="F37" s="172"/>
      <c r="G37" s="172"/>
      <c r="H37" s="172"/>
      <c r="I37" s="172"/>
      <c r="J37" s="172"/>
      <c r="K37" s="172"/>
      <c r="L37" s="172"/>
      <c r="M37" s="172"/>
      <c r="N37" s="173"/>
      <c r="O37" s="171"/>
      <c r="P37" s="172"/>
      <c r="Q37" s="172"/>
      <c r="R37" s="172"/>
      <c r="S37" s="172"/>
      <c r="T37" s="172"/>
      <c r="U37" s="172"/>
      <c r="V37" s="172"/>
      <c r="W37" s="172"/>
      <c r="X37" s="172"/>
      <c r="Y37" s="172"/>
      <c r="Z37" s="173"/>
      <c r="AA37" s="172"/>
      <c r="AB37" s="172"/>
      <c r="AC37" s="172"/>
      <c r="AD37" s="172"/>
      <c r="AE37" s="172"/>
      <c r="AF37" s="172"/>
      <c r="AG37" s="172"/>
      <c r="AH37" s="172"/>
      <c r="AI37" s="172"/>
      <c r="AJ37" s="172"/>
      <c r="AK37" s="172"/>
      <c r="AL37" s="173"/>
      <c r="AM37" s="172"/>
      <c r="AN37" s="172"/>
      <c r="AO37" s="172"/>
      <c r="AP37" s="172"/>
      <c r="AQ37" s="172"/>
      <c r="AR37" s="172"/>
      <c r="AS37" s="172"/>
      <c r="AT37" s="172"/>
      <c r="AU37" s="172"/>
      <c r="AV37" s="172"/>
      <c r="AW37" s="172"/>
      <c r="AX37" s="173"/>
      <c r="AY37" s="172"/>
      <c r="AZ37" s="172"/>
      <c r="BA37" s="172"/>
      <c r="BB37" s="172"/>
      <c r="BC37" s="172"/>
      <c r="BD37" s="172"/>
      <c r="BE37" s="172"/>
      <c r="BF37" s="172"/>
      <c r="BG37" s="172"/>
      <c r="BH37" s="172"/>
      <c r="BI37" s="172"/>
      <c r="BJ37" s="173"/>
      <c r="BK37" s="172"/>
      <c r="BL37" s="172"/>
      <c r="BM37" s="172"/>
      <c r="BN37" s="172"/>
      <c r="BO37" s="172"/>
      <c r="BP37" s="172"/>
      <c r="BQ37" s="172"/>
      <c r="BR37" s="172"/>
      <c r="BS37" s="172"/>
      <c r="BT37" s="172"/>
      <c r="BU37" s="172"/>
      <c r="BV37" s="173"/>
      <c r="BW37" s="308"/>
    </row>
    <row r="38" spans="1:75" ht="16.5">
      <c r="A38" s="183"/>
      <c r="B38" s="178"/>
      <c r="C38" s="171"/>
      <c r="D38" s="172"/>
      <c r="E38" s="172"/>
      <c r="F38" s="172"/>
      <c r="G38" s="172"/>
      <c r="H38" s="172"/>
      <c r="I38" s="172"/>
      <c r="J38" s="172"/>
      <c r="K38" s="172"/>
      <c r="L38" s="172"/>
      <c r="M38" s="172"/>
      <c r="N38" s="173"/>
      <c r="O38" s="171"/>
      <c r="P38" s="172"/>
      <c r="Q38" s="172"/>
      <c r="R38" s="172"/>
      <c r="S38" s="172"/>
      <c r="T38" s="172"/>
      <c r="U38" s="172"/>
      <c r="V38" s="172"/>
      <c r="W38" s="172"/>
      <c r="X38" s="172"/>
      <c r="Y38" s="172"/>
      <c r="Z38" s="173"/>
      <c r="AA38" s="172"/>
      <c r="AB38" s="172"/>
      <c r="AC38" s="172"/>
      <c r="AD38" s="172"/>
      <c r="AE38" s="172"/>
      <c r="AF38" s="172"/>
      <c r="AG38" s="172"/>
      <c r="AH38" s="172"/>
      <c r="AI38" s="172"/>
      <c r="AJ38" s="172"/>
      <c r="AK38" s="172"/>
      <c r="AL38" s="173"/>
      <c r="AM38" s="172"/>
      <c r="AN38" s="172"/>
      <c r="AO38" s="172"/>
      <c r="AP38" s="172"/>
      <c r="AQ38" s="172"/>
      <c r="AR38" s="172"/>
      <c r="AS38" s="172"/>
      <c r="AT38" s="172"/>
      <c r="AU38" s="172"/>
      <c r="AV38" s="172"/>
      <c r="AW38" s="172"/>
      <c r="AX38" s="173"/>
      <c r="AY38" s="172"/>
      <c r="AZ38" s="172"/>
      <c r="BA38" s="172"/>
      <c r="BB38" s="172"/>
      <c r="BC38" s="172"/>
      <c r="BD38" s="172"/>
      <c r="BE38" s="172"/>
      <c r="BF38" s="172"/>
      <c r="BG38" s="172"/>
      <c r="BH38" s="172"/>
      <c r="BI38" s="172"/>
      <c r="BJ38" s="173"/>
      <c r="BK38" s="172"/>
      <c r="BL38" s="172"/>
      <c r="BM38" s="172"/>
      <c r="BN38" s="172"/>
      <c r="BO38" s="172"/>
      <c r="BP38" s="172"/>
      <c r="BQ38" s="172"/>
      <c r="BR38" s="172"/>
      <c r="BS38" s="172"/>
      <c r="BT38" s="172"/>
      <c r="BU38" s="172"/>
      <c r="BV38" s="173"/>
      <c r="BW38" s="308"/>
    </row>
    <row r="39" spans="1:75" ht="16.5">
      <c r="A39" s="165"/>
      <c r="B39" s="713" t="s">
        <v>166</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5"/>
      <c r="BK39" s="166"/>
      <c r="BL39" s="167"/>
      <c r="BM39" s="167"/>
      <c r="BN39" s="167"/>
      <c r="BO39" s="167"/>
      <c r="BP39" s="167"/>
      <c r="BQ39" s="167"/>
      <c r="BR39" s="167"/>
      <c r="BS39" s="167"/>
      <c r="BT39" s="167"/>
      <c r="BU39" s="167"/>
      <c r="BV39" s="168"/>
      <c r="BW39" s="308"/>
    </row>
    <row r="40" spans="1:75" ht="16.5">
      <c r="A40" s="177" t="s">
        <v>99</v>
      </c>
      <c r="B40" s="184"/>
      <c r="C40" s="171"/>
      <c r="D40" s="172"/>
      <c r="E40" s="172"/>
      <c r="F40" s="172"/>
      <c r="G40" s="172"/>
      <c r="H40" s="172"/>
      <c r="I40" s="172"/>
      <c r="J40" s="172"/>
      <c r="K40" s="172"/>
      <c r="L40" s="172"/>
      <c r="M40" s="172"/>
      <c r="N40" s="173"/>
      <c r="O40" s="171"/>
      <c r="P40" s="171"/>
      <c r="Q40" s="172"/>
      <c r="R40" s="172"/>
      <c r="S40" s="172"/>
      <c r="T40" s="172"/>
      <c r="U40" s="172"/>
      <c r="V40" s="172"/>
      <c r="W40" s="172"/>
      <c r="X40" s="172"/>
      <c r="Y40" s="172"/>
      <c r="Z40" s="173"/>
      <c r="AA40" s="171"/>
      <c r="AB40" s="172"/>
      <c r="AC40" s="172"/>
      <c r="AD40" s="174"/>
      <c r="AE40" s="174"/>
      <c r="AF40" s="174"/>
      <c r="AG40" s="174"/>
      <c r="AH40" s="174"/>
      <c r="AI40" s="174"/>
      <c r="AJ40" s="174"/>
      <c r="AK40" s="174"/>
      <c r="AL40" s="175"/>
      <c r="AM40" s="171"/>
      <c r="AN40" s="172"/>
      <c r="AO40" s="172"/>
      <c r="AP40" s="172"/>
      <c r="AQ40" s="172"/>
      <c r="AR40" s="174"/>
      <c r="AS40" s="174"/>
      <c r="AT40" s="174"/>
      <c r="AU40" s="174"/>
      <c r="AV40" s="174"/>
      <c r="AW40" s="174"/>
      <c r="AX40" s="175"/>
      <c r="AY40" s="174"/>
      <c r="AZ40" s="172"/>
      <c r="BA40" s="174"/>
      <c r="BB40" s="174"/>
      <c r="BC40" s="174"/>
      <c r="BD40" s="174"/>
      <c r="BE40" s="174"/>
      <c r="BF40" s="174"/>
      <c r="BG40" s="174"/>
      <c r="BH40" s="174"/>
      <c r="BI40" s="174"/>
      <c r="BJ40" s="175"/>
      <c r="BK40" s="176"/>
      <c r="BL40" s="172"/>
      <c r="BM40" s="174"/>
      <c r="BN40" s="174"/>
      <c r="BO40" s="174"/>
      <c r="BP40" s="174"/>
      <c r="BQ40" s="174"/>
      <c r="BR40" s="174"/>
      <c r="BS40" s="174"/>
      <c r="BT40" s="174"/>
      <c r="BU40" s="174"/>
      <c r="BV40" s="175"/>
      <c r="BW40" s="308"/>
    </row>
    <row r="41" spans="1:75" ht="16.5">
      <c r="A41" s="177" t="s">
        <v>100</v>
      </c>
      <c r="B41" s="178"/>
      <c r="C41" s="171"/>
      <c r="D41" s="172"/>
      <c r="E41" s="172"/>
      <c r="F41" s="172"/>
      <c r="G41" s="172"/>
      <c r="H41" s="172"/>
      <c r="I41" s="172"/>
      <c r="J41" s="172"/>
      <c r="K41" s="172"/>
      <c r="L41" s="172"/>
      <c r="M41" s="172"/>
      <c r="N41" s="173"/>
      <c r="O41" s="171"/>
      <c r="P41" s="171"/>
      <c r="Q41" s="172"/>
      <c r="R41" s="172"/>
      <c r="S41" s="172"/>
      <c r="T41" s="172"/>
      <c r="U41" s="172"/>
      <c r="V41" s="172"/>
      <c r="W41" s="172"/>
      <c r="X41" s="172"/>
      <c r="Y41" s="172"/>
      <c r="Z41" s="173"/>
      <c r="AA41" s="171"/>
      <c r="AB41" s="172"/>
      <c r="AC41" s="172"/>
      <c r="AD41" s="174"/>
      <c r="AE41" s="174"/>
      <c r="AF41" s="174"/>
      <c r="AG41" s="174"/>
      <c r="AH41" s="174"/>
      <c r="AI41" s="174"/>
      <c r="AJ41" s="174"/>
      <c r="AK41" s="174"/>
      <c r="AL41" s="175"/>
      <c r="AM41" s="171"/>
      <c r="AN41" s="172"/>
      <c r="AO41" s="172"/>
      <c r="AP41" s="172"/>
      <c r="AQ41" s="172"/>
      <c r="AR41" s="174"/>
      <c r="AS41" s="174"/>
      <c r="AT41" s="174"/>
      <c r="AU41" s="174"/>
      <c r="AV41" s="174"/>
      <c r="AW41" s="174"/>
      <c r="AX41" s="175"/>
      <c r="AY41" s="174"/>
      <c r="AZ41" s="172"/>
      <c r="BA41" s="174"/>
      <c r="BB41" s="174"/>
      <c r="BC41" s="174"/>
      <c r="BD41" s="174"/>
      <c r="BE41" s="174"/>
      <c r="BF41" s="174"/>
      <c r="BG41" s="174"/>
      <c r="BH41" s="174"/>
      <c r="BI41" s="174"/>
      <c r="BJ41" s="175"/>
      <c r="BK41" s="176"/>
      <c r="BL41" s="172"/>
      <c r="BM41" s="174"/>
      <c r="BN41" s="174"/>
      <c r="BO41" s="174"/>
      <c r="BP41" s="174"/>
      <c r="BQ41" s="174"/>
      <c r="BR41" s="174"/>
      <c r="BS41" s="174"/>
      <c r="BT41" s="174"/>
      <c r="BU41" s="174"/>
      <c r="BV41" s="175"/>
      <c r="BW41" s="308"/>
    </row>
    <row r="42" spans="1:75" ht="16.5">
      <c r="A42" s="177"/>
      <c r="B42" s="178"/>
      <c r="C42" s="171"/>
      <c r="D42" s="172"/>
      <c r="E42" s="172"/>
      <c r="F42" s="172"/>
      <c r="G42" s="172"/>
      <c r="H42" s="172"/>
      <c r="I42" s="172"/>
      <c r="J42" s="172"/>
      <c r="K42" s="172"/>
      <c r="L42" s="172"/>
      <c r="M42" s="172"/>
      <c r="N42" s="173"/>
      <c r="O42" s="171"/>
      <c r="P42" s="171"/>
      <c r="Q42" s="172"/>
      <c r="R42" s="172"/>
      <c r="S42" s="172"/>
      <c r="T42" s="172"/>
      <c r="U42" s="172"/>
      <c r="V42" s="172"/>
      <c r="W42" s="172"/>
      <c r="X42" s="172"/>
      <c r="Y42" s="172"/>
      <c r="Z42" s="173"/>
      <c r="AA42" s="171"/>
      <c r="AB42" s="172"/>
      <c r="AC42" s="172"/>
      <c r="AD42" s="172"/>
      <c r="AE42" s="172"/>
      <c r="AF42" s="172"/>
      <c r="AG42" s="172"/>
      <c r="AH42" s="172"/>
      <c r="AI42" s="172"/>
      <c r="AJ42" s="172"/>
      <c r="AK42" s="172"/>
      <c r="AL42" s="173"/>
      <c r="AM42" s="172"/>
      <c r="AN42" s="172"/>
      <c r="AO42" s="172"/>
      <c r="AP42" s="172"/>
      <c r="AQ42" s="172"/>
      <c r="AR42" s="172"/>
      <c r="AS42" s="172"/>
      <c r="AT42" s="172"/>
      <c r="AU42" s="172"/>
      <c r="AV42" s="172"/>
      <c r="AW42" s="172"/>
      <c r="AX42" s="173"/>
      <c r="AY42" s="172"/>
      <c r="AZ42" s="172"/>
      <c r="BA42" s="172"/>
      <c r="BB42" s="172"/>
      <c r="BC42" s="172"/>
      <c r="BD42" s="172"/>
      <c r="BE42" s="172"/>
      <c r="BF42" s="172"/>
      <c r="BG42" s="172"/>
      <c r="BH42" s="172"/>
      <c r="BI42" s="172"/>
      <c r="BJ42" s="173"/>
      <c r="BK42" s="172"/>
      <c r="BL42" s="172"/>
      <c r="BM42" s="172"/>
      <c r="BN42" s="172"/>
      <c r="BO42" s="172"/>
      <c r="BP42" s="172"/>
      <c r="BQ42" s="172"/>
      <c r="BR42" s="172"/>
      <c r="BS42" s="172"/>
      <c r="BT42" s="172"/>
      <c r="BU42" s="172"/>
      <c r="BV42" s="173"/>
      <c r="BW42" s="308"/>
    </row>
    <row r="43" spans="1:75" ht="17.25" thickBot="1">
      <c r="A43" s="187"/>
      <c r="B43" s="188"/>
      <c r="C43" s="189"/>
      <c r="D43" s="190"/>
      <c r="E43" s="190"/>
      <c r="F43" s="190"/>
      <c r="G43" s="190"/>
      <c r="H43" s="190"/>
      <c r="I43" s="190"/>
      <c r="J43" s="190"/>
      <c r="K43" s="190"/>
      <c r="L43" s="190"/>
      <c r="M43" s="190"/>
      <c r="N43" s="191"/>
      <c r="O43" s="189"/>
      <c r="P43" s="189"/>
      <c r="Q43" s="190"/>
      <c r="R43" s="190"/>
      <c r="S43" s="190"/>
      <c r="T43" s="190"/>
      <c r="U43" s="190"/>
      <c r="V43" s="190"/>
      <c r="W43" s="190"/>
      <c r="X43" s="190"/>
      <c r="Y43" s="190"/>
      <c r="Z43" s="191"/>
      <c r="AA43" s="189"/>
      <c r="AB43" s="190"/>
      <c r="AC43" s="190"/>
      <c r="AD43" s="190"/>
      <c r="AE43" s="190"/>
      <c r="AF43" s="190"/>
      <c r="AG43" s="190"/>
      <c r="AH43" s="190"/>
      <c r="AI43" s="190"/>
      <c r="AJ43" s="190"/>
      <c r="AK43" s="190"/>
      <c r="AL43" s="191"/>
      <c r="AM43" s="190"/>
      <c r="AN43" s="190"/>
      <c r="AO43" s="190"/>
      <c r="AP43" s="190"/>
      <c r="AQ43" s="190"/>
      <c r="AR43" s="190"/>
      <c r="AS43" s="190"/>
      <c r="AT43" s="190"/>
      <c r="AU43" s="190"/>
      <c r="AV43" s="190"/>
      <c r="AW43" s="190"/>
      <c r="AX43" s="191"/>
      <c r="AY43" s="190"/>
      <c r="AZ43" s="190"/>
      <c r="BA43" s="190"/>
      <c r="BB43" s="190"/>
      <c r="BC43" s="190"/>
      <c r="BD43" s="190"/>
      <c r="BE43" s="190"/>
      <c r="BF43" s="190"/>
      <c r="BG43" s="190"/>
      <c r="BH43" s="190"/>
      <c r="BI43" s="190"/>
      <c r="BJ43" s="191"/>
      <c r="BK43" s="190"/>
      <c r="BL43" s="190"/>
      <c r="BM43" s="190"/>
      <c r="BN43" s="190"/>
      <c r="BO43" s="190"/>
      <c r="BP43" s="190"/>
      <c r="BQ43" s="190"/>
      <c r="BR43" s="190"/>
      <c r="BS43" s="190"/>
      <c r="BT43" s="190"/>
      <c r="BU43" s="190"/>
      <c r="BV43" s="191"/>
      <c r="BW43" s="308"/>
    </row>
    <row r="44" spans="1:75">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row>
    <row r="45" spans="1:75">
      <c r="B45" s="192" t="s">
        <v>167</v>
      </c>
    </row>
  </sheetData>
  <mergeCells count="18">
    <mergeCell ref="BK6:BV6"/>
    <mergeCell ref="B8:BJ8"/>
    <mergeCell ref="B16:BJ16"/>
    <mergeCell ref="B31:BJ31"/>
    <mergeCell ref="B39:BJ39"/>
    <mergeCell ref="AM6:AX6"/>
    <mergeCell ref="AY6:BJ6"/>
    <mergeCell ref="A6:A7"/>
    <mergeCell ref="B6:B7"/>
    <mergeCell ref="C6:N6"/>
    <mergeCell ref="O6:Z6"/>
    <mergeCell ref="AA6:AL6"/>
    <mergeCell ref="A1:B2"/>
    <mergeCell ref="C1:BV2"/>
    <mergeCell ref="C3:BV4"/>
    <mergeCell ref="AM5:AX5"/>
    <mergeCell ref="AY5:BJ5"/>
    <mergeCell ref="BK5:BV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85EA-2D2F-4CBE-9D98-A0380EF366D4}">
  <sheetPr codeName="Feuil7"/>
  <dimension ref="A1:M35"/>
  <sheetViews>
    <sheetView zoomScale="70" zoomScaleNormal="70" workbookViewId="0">
      <selection activeCell="C9" sqref="C9:L9"/>
    </sheetView>
  </sheetViews>
  <sheetFormatPr baseColWidth="10" defaultColWidth="11.42578125" defaultRowHeight="15"/>
  <cols>
    <col min="1" max="1" width="5.7109375" style="226" customWidth="1"/>
    <col min="2" max="3" width="4.7109375" style="226" customWidth="1"/>
    <col min="4" max="4" width="10" style="226" customWidth="1"/>
    <col min="5" max="5" width="17" style="226" customWidth="1"/>
    <col min="6" max="6" width="13" style="226" customWidth="1"/>
    <col min="7" max="7" width="11.42578125" style="226"/>
    <col min="8" max="12" width="14.7109375" style="226" customWidth="1"/>
    <col min="13" max="13" width="11.42578125" style="226"/>
  </cols>
  <sheetData>
    <row r="1" spans="1:13">
      <c r="A1" s="193"/>
      <c r="B1" s="193"/>
      <c r="C1" s="193"/>
      <c r="D1" s="193"/>
      <c r="E1" s="193"/>
      <c r="F1" s="193"/>
      <c r="G1" s="193"/>
      <c r="H1" s="193"/>
      <c r="I1" s="193"/>
      <c r="J1" s="193"/>
      <c r="K1" s="193"/>
      <c r="L1" s="193"/>
      <c r="M1" s="193"/>
    </row>
    <row r="2" spans="1:13" ht="28.5" customHeight="1">
      <c r="A2" s="717" t="s">
        <v>186</v>
      </c>
      <c r="B2" s="717"/>
      <c r="C2" s="717"/>
      <c r="D2" s="717"/>
      <c r="E2" s="717"/>
      <c r="F2" s="717"/>
      <c r="G2" s="717"/>
      <c r="H2" s="717"/>
      <c r="I2" s="717"/>
      <c r="J2" s="717"/>
      <c r="K2" s="717"/>
      <c r="L2" s="717"/>
      <c r="M2" s="717"/>
    </row>
    <row r="3" spans="1:13" ht="17.25" customHeight="1">
      <c r="A3" s="193"/>
      <c r="B3" s="197" t="s">
        <v>322</v>
      </c>
      <c r="C3" s="198"/>
      <c r="D3" s="198"/>
      <c r="E3" s="193"/>
      <c r="F3" s="193"/>
      <c r="G3" s="193"/>
      <c r="H3" s="193"/>
      <c r="I3" s="193"/>
      <c r="J3" s="193"/>
      <c r="K3" s="193"/>
      <c r="L3" s="193"/>
      <c r="M3" s="193"/>
    </row>
    <row r="4" spans="1:13" ht="15.75" customHeight="1">
      <c r="A4" s="193"/>
      <c r="B4" s="193"/>
      <c r="C4" s="718" t="s">
        <v>168</v>
      </c>
      <c r="D4" s="718"/>
      <c r="E4" s="718"/>
      <c r="F4" s="718"/>
      <c r="G4" s="718"/>
      <c r="H4" s="718"/>
      <c r="I4" s="718"/>
      <c r="J4" s="718"/>
      <c r="K4" s="718"/>
      <c r="L4" s="718"/>
      <c r="M4" s="193"/>
    </row>
    <row r="5" spans="1:13" ht="80.099999999999994" customHeight="1">
      <c r="A5" s="193"/>
      <c r="B5" s="193"/>
      <c r="C5" s="719"/>
      <c r="D5" s="719"/>
      <c r="E5" s="719"/>
      <c r="F5" s="719"/>
      <c r="G5" s="719"/>
      <c r="H5" s="719"/>
      <c r="I5" s="719"/>
      <c r="J5" s="719"/>
      <c r="K5" s="719"/>
      <c r="L5" s="719"/>
      <c r="M5" s="193"/>
    </row>
    <row r="6" spans="1:13" ht="15.75">
      <c r="A6" s="193"/>
      <c r="B6" s="193"/>
      <c r="C6" s="196" t="s">
        <v>324</v>
      </c>
      <c r="D6" s="198"/>
      <c r="E6" s="193"/>
      <c r="F6" s="716"/>
      <c r="G6" s="716"/>
      <c r="H6" s="716"/>
      <c r="I6" s="716"/>
      <c r="J6" s="716"/>
      <c r="K6" s="716"/>
      <c r="L6" s="716"/>
      <c r="M6" s="193"/>
    </row>
    <row r="7" spans="1:13" ht="16.5" customHeight="1">
      <c r="A7" s="193"/>
      <c r="B7" s="193"/>
      <c r="C7" s="199"/>
      <c r="D7" s="198"/>
      <c r="E7" s="193"/>
      <c r="F7" s="193"/>
      <c r="G7" s="193"/>
      <c r="H7" s="193"/>
      <c r="I7" s="193"/>
      <c r="J7" s="193"/>
      <c r="K7" s="193"/>
      <c r="L7" s="193"/>
      <c r="M7" s="193"/>
    </row>
    <row r="8" spans="1:13" ht="15.75" customHeight="1">
      <c r="A8" s="193"/>
      <c r="B8" s="193"/>
      <c r="C8" s="718" t="s">
        <v>319</v>
      </c>
      <c r="D8" s="718"/>
      <c r="E8" s="718"/>
      <c r="F8" s="718"/>
      <c r="G8" s="718"/>
      <c r="H8" s="718"/>
      <c r="I8" s="718"/>
      <c r="J8" s="718"/>
      <c r="K8" s="718"/>
      <c r="L8" s="718"/>
      <c r="M8" s="193"/>
    </row>
    <row r="9" spans="1:13" ht="80.099999999999994" customHeight="1">
      <c r="A9" s="193"/>
      <c r="B9" s="193"/>
      <c r="C9" s="719"/>
      <c r="D9" s="719"/>
      <c r="E9" s="719"/>
      <c r="F9" s="719"/>
      <c r="G9" s="719"/>
      <c r="H9" s="719"/>
      <c r="I9" s="719"/>
      <c r="J9" s="719"/>
      <c r="K9" s="719"/>
      <c r="L9" s="719"/>
      <c r="M9" s="193"/>
    </row>
    <row r="10" spans="1:13" ht="15.75">
      <c r="A10" s="193"/>
      <c r="B10" s="193"/>
      <c r="C10" s="196" t="s">
        <v>325</v>
      </c>
      <c r="D10" s="200"/>
      <c r="E10" s="196"/>
      <c r="F10" s="716"/>
      <c r="G10" s="716"/>
      <c r="H10" s="716"/>
      <c r="I10" s="716"/>
      <c r="J10" s="716"/>
      <c r="K10" s="716"/>
      <c r="L10" s="716"/>
      <c r="M10" s="193"/>
    </row>
    <row r="11" spans="1:13" ht="15.75">
      <c r="A11" s="193"/>
      <c r="B11" s="193"/>
      <c r="C11" s="201"/>
      <c r="D11" s="200"/>
      <c r="E11" s="196"/>
      <c r="F11" s="196"/>
      <c r="G11" s="196"/>
      <c r="H11" s="196"/>
      <c r="I11" s="196"/>
      <c r="J11" s="196"/>
      <c r="K11" s="196"/>
      <c r="L11" s="196"/>
      <c r="M11" s="193"/>
    </row>
    <row r="12" spans="1:13" ht="15.75" customHeight="1">
      <c r="A12" s="193"/>
      <c r="B12" s="193"/>
      <c r="C12" s="718" t="s">
        <v>320</v>
      </c>
      <c r="D12" s="718"/>
      <c r="E12" s="718"/>
      <c r="F12" s="718"/>
      <c r="G12" s="718"/>
      <c r="H12" s="718"/>
      <c r="I12" s="718"/>
      <c r="J12" s="718"/>
      <c r="K12" s="718"/>
      <c r="L12" s="718"/>
      <c r="M12" s="193"/>
    </row>
    <row r="13" spans="1:13" ht="80.099999999999994" customHeight="1">
      <c r="A13" s="193"/>
      <c r="B13" s="193"/>
      <c r="C13" s="719"/>
      <c r="D13" s="719"/>
      <c r="E13" s="719"/>
      <c r="F13" s="719"/>
      <c r="G13" s="719"/>
      <c r="H13" s="719"/>
      <c r="I13" s="719"/>
      <c r="J13" s="719"/>
      <c r="K13" s="719"/>
      <c r="L13" s="719"/>
      <c r="M13" s="193"/>
    </row>
    <row r="14" spans="1:13" ht="15.75">
      <c r="A14" s="193"/>
      <c r="B14" s="193"/>
      <c r="C14" s="196" t="s">
        <v>326</v>
      </c>
      <c r="D14" s="200"/>
      <c r="E14" s="196"/>
      <c r="F14" s="716"/>
      <c r="G14" s="716"/>
      <c r="H14" s="716"/>
      <c r="I14" s="716"/>
      <c r="J14" s="716"/>
      <c r="K14" s="716"/>
      <c r="L14" s="716"/>
      <c r="M14" s="193"/>
    </row>
    <row r="15" spans="1:13" ht="15.75">
      <c r="A15" s="193"/>
      <c r="B15" s="193"/>
      <c r="C15" s="201"/>
      <c r="D15" s="200"/>
      <c r="E15" s="196"/>
      <c r="F15" s="196"/>
      <c r="G15" s="196"/>
      <c r="H15" s="196"/>
      <c r="I15" s="196"/>
      <c r="J15" s="196"/>
      <c r="K15" s="196"/>
      <c r="L15" s="196"/>
      <c r="M15" s="193"/>
    </row>
    <row r="16" spans="1:13" ht="15.75" customHeight="1">
      <c r="A16" s="193"/>
      <c r="B16" s="193"/>
      <c r="C16" s="718" t="s">
        <v>321</v>
      </c>
      <c r="D16" s="718"/>
      <c r="E16" s="718"/>
      <c r="F16" s="718"/>
      <c r="G16" s="718"/>
      <c r="H16" s="718"/>
      <c r="I16" s="718"/>
      <c r="J16" s="718"/>
      <c r="K16" s="718"/>
      <c r="L16" s="718"/>
      <c r="M16" s="193"/>
    </row>
    <row r="17" spans="1:13" ht="80.099999999999994" customHeight="1">
      <c r="A17" s="193"/>
      <c r="B17" s="193"/>
      <c r="C17" s="719"/>
      <c r="D17" s="719"/>
      <c r="E17" s="719"/>
      <c r="F17" s="719"/>
      <c r="G17" s="719"/>
      <c r="H17" s="719"/>
      <c r="I17" s="719"/>
      <c r="J17" s="719"/>
      <c r="K17" s="719"/>
      <c r="L17" s="719"/>
      <c r="M17" s="193"/>
    </row>
    <row r="18" spans="1:13" ht="15.75">
      <c r="A18" s="193"/>
      <c r="B18" s="193"/>
      <c r="C18" s="196" t="s">
        <v>327</v>
      </c>
      <c r="D18" s="200"/>
      <c r="E18" s="196"/>
      <c r="F18" s="716"/>
      <c r="G18" s="716"/>
      <c r="H18" s="716"/>
      <c r="I18" s="716"/>
      <c r="J18" s="716"/>
      <c r="K18" s="716"/>
      <c r="L18" s="716"/>
      <c r="M18" s="193"/>
    </row>
    <row r="19" spans="1:13" ht="15.75">
      <c r="A19" s="193"/>
      <c r="B19" s="193"/>
      <c r="C19" s="201"/>
      <c r="D19" s="200"/>
      <c r="E19" s="196"/>
      <c r="F19" s="196"/>
      <c r="G19" s="196"/>
      <c r="H19" s="196"/>
      <c r="I19" s="196"/>
      <c r="J19" s="196"/>
      <c r="K19" s="196"/>
      <c r="L19" s="196"/>
      <c r="M19" s="193"/>
    </row>
    <row r="20" spans="1:13">
      <c r="A20" s="193"/>
      <c r="B20" s="193"/>
      <c r="C20" s="193"/>
      <c r="D20" s="193"/>
      <c r="E20" s="193"/>
      <c r="F20" s="193"/>
      <c r="G20" s="193"/>
      <c r="H20" s="193"/>
      <c r="I20" s="193"/>
      <c r="J20" s="193"/>
      <c r="K20" s="193"/>
      <c r="L20" s="193"/>
      <c r="M20" s="193"/>
    </row>
    <row r="21" spans="1:13" ht="15.75">
      <c r="A21" s="193"/>
      <c r="B21" s="203" t="s">
        <v>335</v>
      </c>
      <c r="C21" s="193"/>
      <c r="D21" s="193"/>
      <c r="E21" s="193"/>
      <c r="F21" s="193"/>
      <c r="G21" s="193"/>
      <c r="H21" s="193"/>
      <c r="I21" s="193"/>
      <c r="J21" s="193"/>
      <c r="K21" s="193"/>
      <c r="L21" s="193"/>
      <c r="M21" s="193"/>
    </row>
    <row r="22" spans="1:13" ht="18">
      <c r="A22" s="193"/>
      <c r="B22" s="193"/>
      <c r="C22" s="721" t="s">
        <v>350</v>
      </c>
      <c r="D22" s="721"/>
      <c r="E22" s="721"/>
      <c r="F22" s="721"/>
      <c r="G22" s="721"/>
      <c r="H22" s="240">
        <v>1</v>
      </c>
      <c r="I22" s="240">
        <v>2</v>
      </c>
      <c r="J22" s="240">
        <v>3</v>
      </c>
      <c r="K22" s="240">
        <v>4</v>
      </c>
      <c r="L22" s="240" t="s">
        <v>129</v>
      </c>
      <c r="M22" s="193"/>
    </row>
    <row r="23" spans="1:13" ht="46.5" customHeight="1">
      <c r="A23" s="193"/>
      <c r="B23" s="193"/>
      <c r="C23" s="722" t="s">
        <v>328</v>
      </c>
      <c r="D23" s="722"/>
      <c r="E23" s="722"/>
      <c r="F23" s="722"/>
      <c r="G23" s="722"/>
      <c r="H23" s="233"/>
      <c r="I23" s="209"/>
      <c r="J23" s="209"/>
      <c r="K23" s="209"/>
      <c r="L23" s="237"/>
      <c r="M23" s="193"/>
    </row>
    <row r="24" spans="1:13" ht="117" customHeight="1">
      <c r="A24" s="193"/>
      <c r="B24" s="193"/>
      <c r="C24" s="723" t="s">
        <v>349</v>
      </c>
      <c r="D24" s="723"/>
      <c r="E24" s="723"/>
      <c r="F24" s="723"/>
      <c r="G24" s="723"/>
      <c r="H24" s="234"/>
      <c r="I24" s="211"/>
      <c r="J24" s="211"/>
      <c r="K24" s="211"/>
      <c r="L24" s="238"/>
      <c r="M24" s="193"/>
    </row>
    <row r="25" spans="1:13" ht="74.25" customHeight="1">
      <c r="A25" s="193"/>
      <c r="B25" s="193"/>
      <c r="C25" s="720" t="s">
        <v>329</v>
      </c>
      <c r="D25" s="720"/>
      <c r="E25" s="720"/>
      <c r="F25" s="720"/>
      <c r="G25" s="720"/>
      <c r="H25" s="234"/>
      <c r="I25" s="211"/>
      <c r="J25" s="211"/>
      <c r="K25" s="211"/>
      <c r="L25" s="238"/>
      <c r="M25" s="193"/>
    </row>
    <row r="26" spans="1:13" ht="60.75" customHeight="1">
      <c r="A26" s="193"/>
      <c r="B26" s="193"/>
      <c r="C26" s="720" t="s">
        <v>330</v>
      </c>
      <c r="D26" s="720"/>
      <c r="E26" s="720"/>
      <c r="F26" s="720"/>
      <c r="G26" s="720"/>
      <c r="H26" s="234"/>
      <c r="I26" s="211"/>
      <c r="J26" s="211"/>
      <c r="K26" s="211"/>
      <c r="L26" s="238"/>
      <c r="M26" s="193"/>
    </row>
    <row r="27" spans="1:13" ht="57.75" customHeight="1">
      <c r="A27" s="193"/>
      <c r="B27" s="193"/>
      <c r="C27" s="720" t="s">
        <v>331</v>
      </c>
      <c r="D27" s="720"/>
      <c r="E27" s="720"/>
      <c r="F27" s="720"/>
      <c r="G27" s="720"/>
      <c r="H27" s="234"/>
      <c r="I27" s="211"/>
      <c r="J27" s="211"/>
      <c r="K27" s="211"/>
      <c r="L27" s="238"/>
      <c r="M27" s="193"/>
    </row>
    <row r="28" spans="1:13" ht="54" customHeight="1">
      <c r="A28" s="193"/>
      <c r="B28" s="193"/>
      <c r="C28" s="720" t="s">
        <v>332</v>
      </c>
      <c r="D28" s="720"/>
      <c r="E28" s="720"/>
      <c r="F28" s="720"/>
      <c r="G28" s="720"/>
      <c r="H28" s="234"/>
      <c r="I28" s="211"/>
      <c r="J28" s="211"/>
      <c r="K28" s="211"/>
      <c r="L28" s="238"/>
      <c r="M28" s="193"/>
    </row>
    <row r="29" spans="1:13" ht="54" customHeight="1">
      <c r="A29" s="193"/>
      <c r="B29" s="193"/>
      <c r="C29" s="720" t="s">
        <v>333</v>
      </c>
      <c r="D29" s="720"/>
      <c r="E29" s="720"/>
      <c r="F29" s="720"/>
      <c r="G29" s="720"/>
      <c r="H29" s="234"/>
      <c r="I29" s="211"/>
      <c r="J29" s="211"/>
      <c r="K29" s="211"/>
      <c r="L29" s="238"/>
      <c r="M29" s="193"/>
    </row>
    <row r="30" spans="1:13" ht="51.75" customHeight="1" thickBot="1">
      <c r="A30" s="193"/>
      <c r="B30" s="193"/>
      <c r="C30" s="728" t="s">
        <v>334</v>
      </c>
      <c r="D30" s="728"/>
      <c r="E30" s="728"/>
      <c r="F30" s="728"/>
      <c r="G30" s="728"/>
      <c r="H30" s="235"/>
      <c r="I30" s="213"/>
      <c r="J30" s="213"/>
      <c r="K30" s="213"/>
      <c r="L30" s="239"/>
      <c r="M30" s="193"/>
    </row>
    <row r="31" spans="1:13" ht="16.5" customHeight="1" thickTop="1">
      <c r="A31" s="193"/>
      <c r="B31" s="193"/>
      <c r="C31" s="724" t="s">
        <v>182</v>
      </c>
      <c r="D31" s="724"/>
      <c r="E31" s="724"/>
      <c r="F31" s="724"/>
      <c r="G31" s="724"/>
      <c r="H31" s="214" t="str">
        <f>IF(SUM(H23:H30)&lt;&gt;0,SUM(H23:H30),"")</f>
        <v/>
      </c>
      <c r="I31" s="214" t="str">
        <f>IF(SUM(I23:I30)&lt;&gt;0,SUM(I23:I30),"")</f>
        <v/>
      </c>
      <c r="J31" s="214" t="str">
        <f>IF(SUM(J23:J30)&lt;&gt;0,SUM(J23:J30),"")</f>
        <v/>
      </c>
      <c r="K31" s="214" t="str">
        <f>IF(SUM(K23:K30)&lt;&gt;0,SUM(K23:K30),"")</f>
        <v/>
      </c>
      <c r="L31" s="214" t="str">
        <f>IF(SUM(L23:L30)&lt;&gt;0,SUM(L23:L30),"")</f>
        <v/>
      </c>
      <c r="M31" s="193"/>
    </row>
    <row r="32" spans="1:13" ht="21">
      <c r="A32" s="193"/>
      <c r="B32" s="215"/>
      <c r="C32" s="215"/>
      <c r="D32" s="215"/>
      <c r="E32" s="215"/>
      <c r="F32" s="215"/>
      <c r="G32" s="215"/>
      <c r="H32" s="216">
        <f>H22</f>
        <v>1</v>
      </c>
      <c r="I32" s="216">
        <f>I22</f>
        <v>2</v>
      </c>
      <c r="J32" s="216">
        <f>J22</f>
        <v>3</v>
      </c>
      <c r="K32" s="216">
        <f>K22</f>
        <v>4</v>
      </c>
      <c r="L32" s="236" t="str">
        <f>L22</f>
        <v>Commentaire</v>
      </c>
      <c r="M32" s="193"/>
    </row>
    <row r="33" spans="1:13" ht="16.5" thickBot="1">
      <c r="A33" s="193"/>
      <c r="B33" s="203" t="s">
        <v>183</v>
      </c>
      <c r="C33" s="196" t="s">
        <v>184</v>
      </c>
      <c r="D33" s="196"/>
      <c r="E33" s="196"/>
      <c r="F33" s="196"/>
      <c r="G33" s="196"/>
      <c r="H33" s="196"/>
      <c r="I33" s="196"/>
      <c r="J33" s="196"/>
      <c r="K33" s="196"/>
      <c r="L33" s="196"/>
      <c r="M33" s="193"/>
    </row>
    <row r="34" spans="1:13" ht="15.75">
      <c r="A34" s="193"/>
      <c r="B34" s="196"/>
      <c r="C34" s="241" t="s">
        <v>323</v>
      </c>
      <c r="D34" s="242"/>
      <c r="E34" s="242"/>
      <c r="F34" s="242"/>
      <c r="G34" s="242"/>
      <c r="H34" s="242"/>
      <c r="I34" s="242"/>
      <c r="J34" s="242"/>
      <c r="K34" s="242"/>
      <c r="L34" s="243"/>
      <c r="M34" s="193"/>
    </row>
    <row r="35" spans="1:13">
      <c r="C35" s="725"/>
      <c r="D35" s="726"/>
      <c r="E35" s="726"/>
      <c r="F35" s="726"/>
      <c r="G35" s="726"/>
      <c r="H35" s="726"/>
      <c r="I35" s="726"/>
      <c r="J35" s="726"/>
      <c r="K35" s="726"/>
      <c r="L35" s="727"/>
    </row>
  </sheetData>
  <mergeCells count="24">
    <mergeCell ref="C31:G31"/>
    <mergeCell ref="C35:L35"/>
    <mergeCell ref="C26:G26"/>
    <mergeCell ref="C27:G27"/>
    <mergeCell ref="C28:G28"/>
    <mergeCell ref="C29:G29"/>
    <mergeCell ref="C30:G30"/>
    <mergeCell ref="F18:L18"/>
    <mergeCell ref="C25:G25"/>
    <mergeCell ref="C22:G22"/>
    <mergeCell ref="C23:G23"/>
    <mergeCell ref="C24:G24"/>
    <mergeCell ref="C12:L12"/>
    <mergeCell ref="C13:L13"/>
    <mergeCell ref="F14:L14"/>
    <mergeCell ref="C16:L16"/>
    <mergeCell ref="C17:L17"/>
    <mergeCell ref="F10:L10"/>
    <mergeCell ref="A2:M2"/>
    <mergeCell ref="C4:L4"/>
    <mergeCell ref="C5:L5"/>
    <mergeCell ref="F6:L6"/>
    <mergeCell ref="C8:L8"/>
    <mergeCell ref="C9:L9"/>
  </mergeCells>
  <conditionalFormatting sqref="I23:K30">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I65535:L65542 I983039:L983046 I917503:L917510 I851967:L851974 I786431:L786438 I720895:L720902 I655359:L655366 I589823:L589830 I524287:L524294 I458751:L458758 I393215:L393222 I327679:L327686 I262143:L262150 I196607:L196614 I131071:L131078" xr:uid="{ADB95518-1516-48DA-AF0B-3DBA27745D40}">
      <formula1>$AP$1:$AP$5</formula1>
    </dataValidation>
    <dataValidation type="list" allowBlank="1" showInputMessage="1" showErrorMessage="1" sqref="L983034 L917498 L851962 L786426 L720890 L655354 L589818 L524282 L458746 L393210 L327674 L262138 L196602 L131066 L65530" xr:uid="{B5D1ACC9-9B0E-42E0-A1FE-CDF31CFF1015}">
      <formula1>$AO$1:$AO$2</formula1>
    </dataValidation>
    <dataValidation type="list" allowBlank="1" showInputMessage="1" showErrorMessage="1" sqref="H983060 H917524 H851988 H786452 H720916 H655380 H589844 H524308 H458772 H393236 H327700 H262164 H196628 H131092 H65556" xr:uid="{6190B42D-210B-472B-9585-6C8C11791064}">
      <formula1>$AM$2:$AM$2</formula1>
    </dataValidation>
    <dataValidation type="list" allowBlank="1" showInputMessage="1" showErrorMessage="1" sqref="C983005 C65501 C131037 C196573 C262109 C327645 C393181 C458717 C524253 C589789 C655325 C720861 C786397 C851933 C917469" xr:uid="{D42A535D-4F82-41EE-8914-856847B3C2E3}">
      <formula1>$AB$1:$AB$2</formula1>
    </dataValidation>
    <dataValidation type="list" allowBlank="1" showInputMessage="1" showErrorMessage="1" sqref="C65555 C983059 C917523 C851987 C786451 C720915 C655379 C589843 C524307 C458771 C393235 C327699 C262163 C196627 C131091" xr:uid="{5B1A72C7-92A7-433B-9C21-37808D4B748D}">
      <formula1>$AR$2:$AR$3</formula1>
    </dataValidation>
  </dataValidations>
  <pageMargins left="0.7" right="0.7" top="0.75" bottom="0.75" header="0.3" footer="0.3"/>
  <pageSetup orientation="portrait" r:id="rId1"/>
  <ignoredErrors>
    <ignoredError sqref="H31 I31:K31" formulaRange="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522FDD-DBA5-499B-A6BF-02AEAC7963D5}">
          <x14:formula1>
            <xm:f>Listes!$E$2:$E$11</xm:f>
          </x14:formula1>
          <xm:sqref>H23 H24:H30 I23:K30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34EF-D52B-49F9-8822-105B4548ECF7}">
  <sheetPr codeName="Feuil8"/>
  <dimension ref="A1"/>
  <sheetViews>
    <sheetView workbookViewId="0">
      <selection activeCell="D9" sqref="D9"/>
    </sheetView>
  </sheetViews>
  <sheetFormatPr baseColWidth="10" defaultColWidth="11.42578125" defaultRowHeight="15"/>
  <sheetData>
    <row r="1" spans="1:1" ht="27.75">
      <c r="A1" s="228" t="s">
        <v>185</v>
      </c>
    </row>
  </sheetData>
  <protectedRanges>
    <protectedRange sqref="A1:XFD1048576" name="Plage1"/>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227D-C9F1-4672-AC89-38F33606303D}">
  <sheetPr codeName="Feuil9"/>
  <dimension ref="A1:AC72"/>
  <sheetViews>
    <sheetView topLeftCell="A25" zoomScaleNormal="100" workbookViewId="0">
      <selection activeCell="C48" sqref="C48:L48"/>
    </sheetView>
  </sheetViews>
  <sheetFormatPr baseColWidth="10" defaultColWidth="11.42578125" defaultRowHeight="15"/>
  <cols>
    <col min="1" max="1" width="5.7109375" style="226" customWidth="1"/>
    <col min="2" max="3" width="4.7109375" style="226" customWidth="1"/>
    <col min="4" max="4" width="10" style="226" customWidth="1"/>
    <col min="5" max="5" width="17" style="226" customWidth="1"/>
    <col min="6" max="6" width="13" style="226" customWidth="1"/>
    <col min="7" max="7" width="11.42578125" style="226"/>
    <col min="8" max="12" width="14.7109375" style="226" customWidth="1"/>
    <col min="13" max="13" width="11.42578125" style="226"/>
  </cols>
  <sheetData>
    <row r="1" spans="1:29">
      <c r="A1" s="193"/>
      <c r="B1" s="193"/>
      <c r="C1" s="193"/>
      <c r="D1" s="193"/>
      <c r="E1" s="193"/>
      <c r="F1" s="193"/>
      <c r="G1" s="193"/>
      <c r="H1" s="193"/>
      <c r="I1" s="193"/>
      <c r="J1" s="193"/>
      <c r="K1" s="193"/>
      <c r="L1" s="193"/>
      <c r="M1" s="193"/>
    </row>
    <row r="2" spans="1:29" ht="28.5" customHeight="1">
      <c r="A2" s="717" t="s">
        <v>186</v>
      </c>
      <c r="B2" s="717"/>
      <c r="C2" s="717"/>
      <c r="D2" s="717"/>
      <c r="E2" s="717"/>
      <c r="F2" s="717"/>
      <c r="G2" s="717"/>
      <c r="H2" s="717"/>
      <c r="I2" s="717"/>
      <c r="J2" s="717"/>
      <c r="K2" s="717"/>
      <c r="L2" s="717"/>
      <c r="M2" s="717"/>
      <c r="AC2" t="s">
        <v>187</v>
      </c>
    </row>
    <row r="3" spans="1:29" ht="21.75" customHeight="1">
      <c r="A3" s="193"/>
      <c r="B3" s="194"/>
      <c r="C3" s="194"/>
      <c r="D3" s="195" t="s">
        <v>188</v>
      </c>
      <c r="E3" s="729" t="s">
        <v>65</v>
      </c>
      <c r="F3" s="729"/>
      <c r="G3" s="729"/>
      <c r="H3" s="729"/>
      <c r="I3" s="729"/>
      <c r="J3" s="729"/>
      <c r="K3" s="194"/>
      <c r="L3" s="194"/>
      <c r="M3" s="196"/>
    </row>
    <row r="4" spans="1:29" ht="22.5" customHeight="1">
      <c r="A4" s="193"/>
      <c r="B4" s="194"/>
      <c r="C4" s="194"/>
      <c r="D4" s="195" t="s">
        <v>72</v>
      </c>
      <c r="E4" s="729" t="s">
        <v>65</v>
      </c>
      <c r="F4" s="729"/>
      <c r="G4" s="729"/>
      <c r="H4" s="729"/>
      <c r="I4" s="729"/>
      <c r="J4" s="729"/>
      <c r="K4" s="194"/>
      <c r="L4" s="194"/>
      <c r="M4" s="196"/>
      <c r="U4" t="s">
        <v>189</v>
      </c>
      <c r="AC4" t="s">
        <v>190</v>
      </c>
    </row>
    <row r="5" spans="1:29" ht="22.5" customHeight="1">
      <c r="A5" s="193"/>
      <c r="B5" s="730" t="s">
        <v>191</v>
      </c>
      <c r="C5" s="730"/>
      <c r="D5" s="730"/>
      <c r="E5" s="730"/>
      <c r="F5" s="730"/>
      <c r="G5" s="730"/>
      <c r="H5" s="730"/>
      <c r="I5" s="730"/>
      <c r="J5" s="730"/>
      <c r="K5" s="730"/>
      <c r="L5" s="730"/>
      <c r="M5" s="193"/>
      <c r="AC5" t="s">
        <v>66</v>
      </c>
    </row>
    <row r="6" spans="1:29" ht="27" customHeight="1">
      <c r="A6" s="193"/>
      <c r="B6" s="193"/>
      <c r="C6" s="731"/>
      <c r="D6" s="731"/>
      <c r="E6" s="731"/>
      <c r="F6" s="731"/>
      <c r="G6" s="731"/>
      <c r="H6" s="731"/>
      <c r="I6" s="731"/>
      <c r="J6" s="731"/>
      <c r="K6" s="731"/>
      <c r="L6" s="731"/>
      <c r="M6" s="193"/>
      <c r="U6" t="s">
        <v>192</v>
      </c>
      <c r="AC6" t="s">
        <v>193</v>
      </c>
    </row>
    <row r="7" spans="1:29" ht="22.5" customHeight="1">
      <c r="A7" s="193"/>
      <c r="B7" s="193"/>
      <c r="C7" s="193"/>
      <c r="D7" s="193"/>
      <c r="E7" s="193"/>
      <c r="F7" s="193"/>
      <c r="G7" s="193"/>
      <c r="H7" s="193"/>
      <c r="I7" s="193"/>
      <c r="J7" s="193"/>
      <c r="K7" s="193"/>
      <c r="L7" s="193"/>
      <c r="M7" s="193"/>
      <c r="U7" t="s">
        <v>194</v>
      </c>
    </row>
    <row r="8" spans="1:29" ht="15.75">
      <c r="A8" s="193"/>
      <c r="B8" s="730" t="s">
        <v>195</v>
      </c>
      <c r="C8" s="730"/>
      <c r="D8" s="730"/>
      <c r="E8" s="730"/>
      <c r="F8" s="730"/>
      <c r="G8" s="730"/>
      <c r="H8" s="730"/>
      <c r="I8" s="730"/>
      <c r="J8" s="730"/>
      <c r="K8" s="730"/>
      <c r="L8" s="730"/>
      <c r="M8" s="193"/>
      <c r="U8" t="s">
        <v>196</v>
      </c>
    </row>
    <row r="9" spans="1:29" ht="17.25" customHeight="1">
      <c r="A9" s="193"/>
      <c r="B9" s="197" t="s">
        <v>197</v>
      </c>
      <c r="C9" s="198"/>
      <c r="D9" s="198"/>
      <c r="E9" s="193"/>
      <c r="F9" s="193"/>
      <c r="G9" s="193"/>
      <c r="H9" s="193"/>
      <c r="I9" s="193"/>
      <c r="J9" s="193"/>
      <c r="K9" s="193"/>
      <c r="L9" s="193"/>
      <c r="M9" s="193"/>
      <c r="U9" t="s">
        <v>198</v>
      </c>
    </row>
    <row r="10" spans="1:29" ht="15.75" customHeight="1">
      <c r="A10" s="193"/>
      <c r="B10" s="193"/>
      <c r="C10" s="718" t="s">
        <v>199</v>
      </c>
      <c r="D10" s="718"/>
      <c r="E10" s="718"/>
      <c r="F10" s="718"/>
      <c r="G10" s="718"/>
      <c r="H10" s="718"/>
      <c r="I10" s="718"/>
      <c r="J10" s="718"/>
      <c r="K10" s="718"/>
      <c r="L10" s="718"/>
      <c r="M10" s="193"/>
      <c r="U10" t="s">
        <v>200</v>
      </c>
    </row>
    <row r="11" spans="1:29" ht="80.099999999999994" customHeight="1">
      <c r="A11" s="193"/>
      <c r="B11" s="193"/>
      <c r="C11" s="719"/>
      <c r="D11" s="719"/>
      <c r="E11" s="719"/>
      <c r="F11" s="719"/>
      <c r="G11" s="719"/>
      <c r="H11" s="719"/>
      <c r="I11" s="719"/>
      <c r="J11" s="719"/>
      <c r="K11" s="719"/>
      <c r="L11" s="719"/>
      <c r="M11" s="193"/>
    </row>
    <row r="12" spans="1:29" ht="15.75">
      <c r="A12" s="193"/>
      <c r="B12" s="193"/>
      <c r="C12" s="196" t="s">
        <v>169</v>
      </c>
      <c r="D12" s="198"/>
      <c r="E12" s="193"/>
      <c r="F12" s="716"/>
      <c r="G12" s="716"/>
      <c r="H12" s="716"/>
      <c r="I12" s="716"/>
      <c r="J12" s="716"/>
      <c r="K12" s="716"/>
      <c r="L12" s="716"/>
      <c r="M12" s="193"/>
    </row>
    <row r="13" spans="1:29" ht="16.5" customHeight="1">
      <c r="A13" s="193"/>
      <c r="B13" s="193"/>
      <c r="C13" s="199"/>
      <c r="D13" s="198"/>
      <c r="E13" s="193"/>
      <c r="F13" s="193"/>
      <c r="G13" s="193"/>
      <c r="H13" s="193"/>
      <c r="I13" s="193"/>
      <c r="J13" s="193"/>
      <c r="K13" s="193"/>
      <c r="L13" s="193"/>
      <c r="M13" s="193"/>
    </row>
    <row r="14" spans="1:29" ht="15.75" customHeight="1">
      <c r="A14" s="193"/>
      <c r="B14" s="193"/>
      <c r="C14" s="718" t="s">
        <v>201</v>
      </c>
      <c r="D14" s="718"/>
      <c r="E14" s="718"/>
      <c r="F14" s="718"/>
      <c r="G14" s="718"/>
      <c r="H14" s="718"/>
      <c r="I14" s="718"/>
      <c r="J14" s="718"/>
      <c r="K14" s="718"/>
      <c r="L14" s="718"/>
      <c r="M14" s="193"/>
    </row>
    <row r="15" spans="1:29" ht="80.099999999999994" customHeight="1">
      <c r="A15" s="193"/>
      <c r="B15" s="193"/>
      <c r="C15" s="719"/>
      <c r="D15" s="719"/>
      <c r="E15" s="719"/>
      <c r="F15" s="719"/>
      <c r="G15" s="719"/>
      <c r="H15" s="719"/>
      <c r="I15" s="719"/>
      <c r="J15" s="719"/>
      <c r="K15" s="719"/>
      <c r="L15" s="719"/>
      <c r="M15" s="193"/>
    </row>
    <row r="16" spans="1:29" ht="15.75">
      <c r="A16" s="193"/>
      <c r="B16" s="193"/>
      <c r="C16" s="196" t="s">
        <v>170</v>
      </c>
      <c r="D16" s="200"/>
      <c r="E16" s="196"/>
      <c r="F16" s="716"/>
      <c r="G16" s="716"/>
      <c r="H16" s="716"/>
      <c r="I16" s="716"/>
      <c r="J16" s="716"/>
      <c r="K16" s="716"/>
      <c r="L16" s="716"/>
      <c r="M16" s="193"/>
    </row>
    <row r="17" spans="1:13" ht="15.75">
      <c r="A17" s="193"/>
      <c r="B17" s="193"/>
      <c r="C17" s="201"/>
      <c r="D17" s="200"/>
      <c r="E17" s="196"/>
      <c r="F17" s="196"/>
      <c r="G17" s="196"/>
      <c r="H17" s="196"/>
      <c r="I17" s="196"/>
      <c r="J17" s="196"/>
      <c r="K17" s="196"/>
      <c r="L17" s="196"/>
      <c r="M17" s="193"/>
    </row>
    <row r="18" spans="1:13" ht="15.75" customHeight="1">
      <c r="A18" s="193"/>
      <c r="B18" s="193"/>
      <c r="C18" s="718" t="s">
        <v>202</v>
      </c>
      <c r="D18" s="718"/>
      <c r="E18" s="718"/>
      <c r="F18" s="718"/>
      <c r="G18" s="718"/>
      <c r="H18" s="718"/>
      <c r="I18" s="718"/>
      <c r="J18" s="718"/>
      <c r="K18" s="718"/>
      <c r="L18" s="718"/>
      <c r="M18" s="193"/>
    </row>
    <row r="19" spans="1:13" ht="80.099999999999994" customHeight="1">
      <c r="A19" s="193"/>
      <c r="B19" s="193"/>
      <c r="C19" s="719"/>
      <c r="D19" s="719"/>
      <c r="E19" s="719"/>
      <c r="F19" s="719"/>
      <c r="G19" s="719"/>
      <c r="H19" s="719"/>
      <c r="I19" s="719"/>
      <c r="J19" s="719"/>
      <c r="K19" s="719"/>
      <c r="L19" s="719"/>
      <c r="M19" s="193"/>
    </row>
    <row r="20" spans="1:13" ht="15.75">
      <c r="A20" s="193"/>
      <c r="B20" s="193"/>
      <c r="C20" s="196" t="s">
        <v>171</v>
      </c>
      <c r="D20" s="200"/>
      <c r="E20" s="196"/>
      <c r="F20" s="716"/>
      <c r="G20" s="716"/>
      <c r="H20" s="716"/>
      <c r="I20" s="716"/>
      <c r="J20" s="716"/>
      <c r="K20" s="716"/>
      <c r="L20" s="716"/>
      <c r="M20" s="193"/>
    </row>
    <row r="21" spans="1:13" ht="15.75">
      <c r="A21" s="193"/>
      <c r="B21" s="193"/>
      <c r="C21" s="201"/>
      <c r="D21" s="200"/>
      <c r="E21" s="196"/>
      <c r="F21" s="196"/>
      <c r="G21" s="196"/>
      <c r="H21" s="196"/>
      <c r="I21" s="196"/>
      <c r="J21" s="196"/>
      <c r="K21" s="196"/>
      <c r="L21" s="196"/>
      <c r="M21" s="193"/>
    </row>
    <row r="22" spans="1:13" ht="15.75" customHeight="1">
      <c r="A22" s="193"/>
      <c r="B22" s="193"/>
      <c r="C22" s="718" t="s">
        <v>203</v>
      </c>
      <c r="D22" s="718"/>
      <c r="E22" s="718"/>
      <c r="F22" s="718"/>
      <c r="G22" s="718"/>
      <c r="H22" s="718"/>
      <c r="I22" s="718"/>
      <c r="J22" s="718"/>
      <c r="K22" s="718"/>
      <c r="L22" s="718"/>
      <c r="M22" s="193"/>
    </row>
    <row r="23" spans="1:13" ht="80.099999999999994" customHeight="1">
      <c r="A23" s="193"/>
      <c r="B23" s="193"/>
      <c r="C23" s="719"/>
      <c r="D23" s="719"/>
      <c r="E23" s="719"/>
      <c r="F23" s="719"/>
      <c r="G23" s="719"/>
      <c r="H23" s="719"/>
      <c r="I23" s="719"/>
      <c r="J23" s="719"/>
      <c r="K23" s="719"/>
      <c r="L23" s="719"/>
      <c r="M23" s="193"/>
    </row>
    <row r="24" spans="1:13" ht="15.75">
      <c r="A24" s="193"/>
      <c r="B24" s="193"/>
      <c r="C24" s="196" t="s">
        <v>172</v>
      </c>
      <c r="D24" s="200"/>
      <c r="E24" s="196"/>
      <c r="F24" s="716"/>
      <c r="G24" s="716"/>
      <c r="H24" s="716"/>
      <c r="I24" s="716"/>
      <c r="J24" s="716"/>
      <c r="K24" s="716"/>
      <c r="L24" s="716"/>
      <c r="M24" s="193"/>
    </row>
    <row r="25" spans="1:13" ht="15.75">
      <c r="A25" s="193"/>
      <c r="B25" s="193"/>
      <c r="C25" s="201"/>
      <c r="D25" s="200"/>
      <c r="E25" s="196"/>
      <c r="F25" s="196"/>
      <c r="G25" s="196"/>
      <c r="H25" s="196"/>
      <c r="I25" s="196"/>
      <c r="J25" s="196"/>
      <c r="K25" s="196"/>
      <c r="L25" s="196"/>
      <c r="M25" s="193"/>
    </row>
    <row r="26" spans="1:13" ht="15.75">
      <c r="A26" s="193"/>
      <c r="B26" s="730" t="s">
        <v>204</v>
      </c>
      <c r="C26" s="730"/>
      <c r="D26" s="730"/>
      <c r="E26" s="730"/>
      <c r="F26" s="730"/>
      <c r="G26" s="730"/>
      <c r="H26" s="730"/>
      <c r="I26" s="730"/>
      <c r="J26" s="730"/>
      <c r="K26" s="730"/>
      <c r="L26" s="730"/>
      <c r="M26" s="193"/>
    </row>
    <row r="27" spans="1:13" ht="15.75" customHeight="1">
      <c r="A27" s="193"/>
      <c r="B27" s="193"/>
      <c r="C27" s="734" t="s">
        <v>205</v>
      </c>
      <c r="D27" s="735"/>
      <c r="E27" s="735"/>
      <c r="F27" s="735"/>
      <c r="G27" s="736"/>
      <c r="H27" s="737" t="s">
        <v>206</v>
      </c>
      <c r="I27" s="738"/>
      <c r="J27" s="738"/>
      <c r="K27" s="738"/>
      <c r="L27" s="739"/>
      <c r="M27" s="193"/>
    </row>
    <row r="28" spans="1:13" ht="117" customHeight="1">
      <c r="A28" s="193"/>
      <c r="B28" s="193"/>
      <c r="C28" s="202">
        <v>1</v>
      </c>
      <c r="D28" s="732" t="s">
        <v>207</v>
      </c>
      <c r="E28" s="732"/>
      <c r="F28" s="732"/>
      <c r="G28" s="732"/>
      <c r="H28" s="719"/>
      <c r="I28" s="719"/>
      <c r="J28" s="719"/>
      <c r="K28" s="719"/>
      <c r="L28" s="719"/>
      <c r="M28" s="193"/>
    </row>
    <row r="29" spans="1:13" ht="45" customHeight="1">
      <c r="A29" s="193"/>
      <c r="B29" s="193"/>
      <c r="C29" s="202">
        <v>2</v>
      </c>
      <c r="D29" s="732" t="str">
        <f>IF(F12&lt;&gt;"",F12,"")</f>
        <v/>
      </c>
      <c r="E29" s="732"/>
      <c r="F29" s="732"/>
      <c r="G29" s="732"/>
      <c r="H29" s="733" t="str">
        <f>IF(C11&lt;&gt;"",C11,"")</f>
        <v/>
      </c>
      <c r="I29" s="733"/>
      <c r="J29" s="733"/>
      <c r="K29" s="733"/>
      <c r="L29" s="733"/>
      <c r="M29" s="193"/>
    </row>
    <row r="30" spans="1:13" ht="45" customHeight="1">
      <c r="A30" s="193"/>
      <c r="B30" s="193"/>
      <c r="C30" s="202">
        <v>3</v>
      </c>
      <c r="D30" s="740" t="str">
        <f>IF(F16&lt;&gt;"",F16,"")</f>
        <v/>
      </c>
      <c r="E30" s="741"/>
      <c r="F30" s="741"/>
      <c r="G30" s="742"/>
      <c r="H30" s="743" t="str">
        <f>IF(C15&lt;&gt;"",C15,"")</f>
        <v/>
      </c>
      <c r="I30" s="744"/>
      <c r="J30" s="744"/>
      <c r="K30" s="744"/>
      <c r="L30" s="745"/>
      <c r="M30" s="193"/>
    </row>
    <row r="31" spans="1:13" ht="45" customHeight="1">
      <c r="A31" s="193"/>
      <c r="B31" s="193"/>
      <c r="C31" s="202">
        <v>4</v>
      </c>
      <c r="D31" s="740" t="str">
        <f>IF(F20&lt;&gt;"",F20,"")</f>
        <v/>
      </c>
      <c r="E31" s="741"/>
      <c r="F31" s="741"/>
      <c r="G31" s="742"/>
      <c r="H31" s="743" t="str">
        <f>IF(C19&lt;&gt;"",C19,"")</f>
        <v/>
      </c>
      <c r="I31" s="744"/>
      <c r="J31" s="744"/>
      <c r="K31" s="744"/>
      <c r="L31" s="745"/>
      <c r="M31" s="193"/>
    </row>
    <row r="32" spans="1:13" ht="45" customHeight="1">
      <c r="A32" s="193"/>
      <c r="B32" s="193"/>
      <c r="C32" s="202">
        <v>5</v>
      </c>
      <c r="D32" s="740" t="str">
        <f>IF(F24&lt;&gt;"",F24,"")</f>
        <v/>
      </c>
      <c r="E32" s="741"/>
      <c r="F32" s="741"/>
      <c r="G32" s="742"/>
      <c r="H32" s="743" t="str">
        <f>IF(C23&lt;&gt;"",C23,"")</f>
        <v/>
      </c>
      <c r="I32" s="744"/>
      <c r="J32" s="744"/>
      <c r="K32" s="744"/>
      <c r="L32" s="745"/>
      <c r="M32" s="193"/>
    </row>
    <row r="33" spans="1:16">
      <c r="A33" s="193"/>
      <c r="B33" s="193"/>
      <c r="C33" s="193"/>
      <c r="D33" s="193"/>
      <c r="E33" s="193"/>
      <c r="F33" s="193"/>
      <c r="G33" s="193"/>
      <c r="H33" s="193"/>
      <c r="I33" s="193"/>
      <c r="J33" s="193"/>
      <c r="K33" s="193"/>
      <c r="L33" s="193"/>
      <c r="M33" s="193"/>
    </row>
    <row r="34" spans="1:16" ht="15.75">
      <c r="A34" s="193"/>
      <c r="B34" s="203" t="s">
        <v>208</v>
      </c>
      <c r="C34" s="204"/>
      <c r="D34" s="193"/>
      <c r="E34" s="193"/>
      <c r="F34" s="193"/>
      <c r="G34" s="193"/>
      <c r="H34" s="193"/>
      <c r="I34" s="193"/>
      <c r="J34" s="193"/>
      <c r="K34" s="193"/>
      <c r="L34" s="193"/>
      <c r="M34" s="193"/>
      <c r="O34" t="s">
        <v>209</v>
      </c>
    </row>
    <row r="35" spans="1:16" ht="31.5" customHeight="1">
      <c r="A35" s="193"/>
      <c r="B35" s="193"/>
      <c r="C35" s="746" t="s">
        <v>210</v>
      </c>
      <c r="D35" s="746"/>
      <c r="E35" s="746"/>
      <c r="F35" s="746"/>
      <c r="G35" s="746"/>
      <c r="H35" s="746"/>
      <c r="I35" s="746"/>
      <c r="J35" s="746"/>
      <c r="K35" s="746"/>
      <c r="L35" s="205" t="s">
        <v>211</v>
      </c>
      <c r="M35" s="193"/>
      <c r="O35" t="s">
        <v>212</v>
      </c>
      <c r="P35" t="s">
        <v>213</v>
      </c>
    </row>
    <row r="36" spans="1:16">
      <c r="A36" s="193"/>
      <c r="B36" s="193"/>
      <c r="C36" s="193"/>
      <c r="D36" s="193"/>
      <c r="E36" s="193"/>
      <c r="F36" s="193"/>
      <c r="G36" s="193"/>
      <c r="H36" s="193"/>
      <c r="I36" s="193"/>
      <c r="J36" s="193"/>
      <c r="K36" s="193"/>
      <c r="L36" s="193"/>
      <c r="M36" s="193"/>
    </row>
    <row r="37" spans="1:16" ht="15.75">
      <c r="A37" s="193"/>
      <c r="B37" s="203" t="s">
        <v>214</v>
      </c>
      <c r="C37" s="193"/>
      <c r="D37" s="193"/>
      <c r="E37" s="193"/>
      <c r="F37" s="193"/>
      <c r="G37" s="193"/>
      <c r="H37" s="193"/>
      <c r="I37" s="193"/>
      <c r="J37" s="193"/>
      <c r="K37" s="193"/>
      <c r="L37" s="193"/>
      <c r="M37" s="193"/>
    </row>
    <row r="38" spans="1:16" ht="18">
      <c r="A38" s="193"/>
      <c r="B38" s="193"/>
      <c r="C38" s="747" t="s">
        <v>173</v>
      </c>
      <c r="D38" s="747"/>
      <c r="E38" s="747"/>
      <c r="F38" s="747"/>
      <c r="G38" s="747"/>
      <c r="H38" s="206">
        <v>1</v>
      </c>
      <c r="I38" s="206">
        <f>C29</f>
        <v>2</v>
      </c>
      <c r="J38" s="206">
        <f>C30</f>
        <v>3</v>
      </c>
      <c r="K38" s="206">
        <f>C31</f>
        <v>4</v>
      </c>
      <c r="L38" s="206">
        <f>C32</f>
        <v>5</v>
      </c>
      <c r="M38" s="193"/>
    </row>
    <row r="39" spans="1:16" ht="48" thickBot="1">
      <c r="A39" s="193"/>
      <c r="B39" s="193"/>
      <c r="C39" s="748"/>
      <c r="D39" s="748"/>
      <c r="E39" s="748"/>
      <c r="F39" s="748"/>
      <c r="G39" s="748"/>
      <c r="H39" s="207" t="str">
        <f>IF(D28&lt;&gt;"",D28,"")</f>
        <v>Projet ou technologie proposé</v>
      </c>
      <c r="I39" s="207" t="str">
        <f>IF(D29&lt;&gt;"",D29,"")</f>
        <v/>
      </c>
      <c r="J39" s="207" t="str">
        <f>IF(D30&lt;&gt;"",D30,"")</f>
        <v/>
      </c>
      <c r="K39" s="207" t="str">
        <f>IF(D31&lt;&gt;"",D31,"")</f>
        <v/>
      </c>
      <c r="L39" s="207" t="str">
        <f>IF(D32&lt;&gt;"",D32,"")</f>
        <v/>
      </c>
      <c r="M39" s="193"/>
    </row>
    <row r="40" spans="1:16" ht="46.5" customHeight="1" thickTop="1">
      <c r="A40" s="193"/>
      <c r="B40" s="193"/>
      <c r="C40" s="722" t="s">
        <v>174</v>
      </c>
      <c r="D40" s="722"/>
      <c r="E40" s="722"/>
      <c r="F40" s="722"/>
      <c r="G40" s="722"/>
      <c r="H40" s="208" t="s">
        <v>215</v>
      </c>
      <c r="I40" s="209"/>
      <c r="J40" s="209"/>
      <c r="K40" s="209"/>
      <c r="L40" s="209"/>
      <c r="M40" s="193"/>
    </row>
    <row r="41" spans="1:16" ht="117" customHeight="1">
      <c r="A41" s="193"/>
      <c r="B41" s="193"/>
      <c r="C41" s="720" t="s">
        <v>175</v>
      </c>
      <c r="D41" s="720"/>
      <c r="E41" s="720"/>
      <c r="F41" s="720"/>
      <c r="G41" s="720"/>
      <c r="H41" s="210" t="s">
        <v>215</v>
      </c>
      <c r="I41" s="211"/>
      <c r="J41" s="211"/>
      <c r="K41" s="211"/>
      <c r="L41" s="211"/>
      <c r="M41" s="193"/>
      <c r="N41" t="s">
        <v>216</v>
      </c>
    </row>
    <row r="42" spans="1:16" ht="74.25" customHeight="1">
      <c r="A42" s="193"/>
      <c r="B42" s="193"/>
      <c r="C42" s="720" t="s">
        <v>176</v>
      </c>
      <c r="D42" s="720"/>
      <c r="E42" s="720"/>
      <c r="F42" s="720"/>
      <c r="G42" s="720"/>
      <c r="H42" s="210" t="s">
        <v>215</v>
      </c>
      <c r="I42" s="211"/>
      <c r="J42" s="211"/>
      <c r="K42" s="211"/>
      <c r="L42" s="211"/>
      <c r="M42" s="193"/>
    </row>
    <row r="43" spans="1:16" ht="60.75" customHeight="1">
      <c r="A43" s="193"/>
      <c r="B43" s="193"/>
      <c r="C43" s="720" t="s">
        <v>177</v>
      </c>
      <c r="D43" s="720"/>
      <c r="E43" s="720"/>
      <c r="F43" s="720"/>
      <c r="G43" s="720"/>
      <c r="H43" s="210" t="s">
        <v>215</v>
      </c>
      <c r="I43" s="211"/>
      <c r="J43" s="211"/>
      <c r="K43" s="211"/>
      <c r="L43" s="211"/>
      <c r="M43" s="193"/>
    </row>
    <row r="44" spans="1:16" ht="57.75" customHeight="1">
      <c r="A44" s="193"/>
      <c r="B44" s="193"/>
      <c r="C44" s="720" t="s">
        <v>178</v>
      </c>
      <c r="D44" s="720"/>
      <c r="E44" s="720"/>
      <c r="F44" s="720"/>
      <c r="G44" s="720"/>
      <c r="H44" s="210" t="s">
        <v>215</v>
      </c>
      <c r="I44" s="211"/>
      <c r="J44" s="211"/>
      <c r="K44" s="211"/>
      <c r="L44" s="211"/>
      <c r="M44" s="193"/>
    </row>
    <row r="45" spans="1:16" ht="54" customHeight="1">
      <c r="A45" s="193"/>
      <c r="B45" s="193"/>
      <c r="C45" s="720" t="s">
        <v>179</v>
      </c>
      <c r="D45" s="720"/>
      <c r="E45" s="720"/>
      <c r="F45" s="720"/>
      <c r="G45" s="720"/>
      <c r="H45" s="210" t="s">
        <v>215</v>
      </c>
      <c r="I45" s="211"/>
      <c r="J45" s="211"/>
      <c r="K45" s="211"/>
      <c r="L45" s="211"/>
      <c r="M45" s="193"/>
    </row>
    <row r="46" spans="1:16" ht="54" customHeight="1">
      <c r="A46" s="193"/>
      <c r="B46" s="193"/>
      <c r="C46" s="720" t="s">
        <v>180</v>
      </c>
      <c r="D46" s="720"/>
      <c r="E46" s="720"/>
      <c r="F46" s="720"/>
      <c r="G46" s="720"/>
      <c r="H46" s="210" t="s">
        <v>215</v>
      </c>
      <c r="I46" s="211"/>
      <c r="J46" s="211"/>
      <c r="K46" s="211"/>
      <c r="L46" s="211"/>
      <c r="M46" s="193"/>
    </row>
    <row r="47" spans="1:16" ht="51.75" customHeight="1" thickBot="1">
      <c r="A47" s="193"/>
      <c r="B47" s="193"/>
      <c r="C47" s="728" t="s">
        <v>181</v>
      </c>
      <c r="D47" s="728"/>
      <c r="E47" s="728"/>
      <c r="F47" s="728"/>
      <c r="G47" s="728"/>
      <c r="H47" s="212" t="s">
        <v>215</v>
      </c>
      <c r="I47" s="213"/>
      <c r="J47" s="213"/>
      <c r="K47" s="213"/>
      <c r="L47" s="213"/>
      <c r="M47" s="193"/>
    </row>
    <row r="48" spans="1:16" ht="16.5" customHeight="1" thickTop="1">
      <c r="A48" s="193"/>
      <c r="B48" s="193"/>
      <c r="C48" s="724" t="s">
        <v>182</v>
      </c>
      <c r="D48" s="724"/>
      <c r="E48" s="724"/>
      <c r="F48" s="724"/>
      <c r="G48" s="724"/>
      <c r="H48" s="214" t="str">
        <f>IF(SUM(H40:H47)&lt;&gt;0,SUM(H40:H47),"")</f>
        <v/>
      </c>
      <c r="I48" s="214" t="str">
        <f>IF(SUM(I40:I47)&lt;&gt;0,SUM(I40:I47),"")</f>
        <v/>
      </c>
      <c r="J48" s="214" t="str">
        <f>IF(SUM(J40:J47)&lt;&gt;0,SUM(J40:J47),"")</f>
        <v/>
      </c>
      <c r="K48" s="214" t="str">
        <f>IF(SUM(K40:K47)&lt;&gt;0,SUM(K40:K47),"")</f>
        <v/>
      </c>
      <c r="L48" s="214" t="str">
        <f>IF(SUM(L40:L47)&lt;&gt;0,SUM(L40:L47),"")</f>
        <v/>
      </c>
      <c r="M48" s="193"/>
    </row>
    <row r="49" spans="1:13" ht="21">
      <c r="A49" s="193"/>
      <c r="B49" s="215"/>
      <c r="C49" s="215"/>
      <c r="D49" s="215"/>
      <c r="E49" s="215"/>
      <c r="F49" s="215"/>
      <c r="G49" s="215"/>
      <c r="H49" s="216">
        <f>H38</f>
        <v>1</v>
      </c>
      <c r="I49" s="216">
        <f>I38</f>
        <v>2</v>
      </c>
      <c r="J49" s="216">
        <f>J38</f>
        <v>3</v>
      </c>
      <c r="K49" s="216">
        <f>K38</f>
        <v>4</v>
      </c>
      <c r="L49" s="216">
        <f>L38</f>
        <v>5</v>
      </c>
      <c r="M49" s="193"/>
    </row>
    <row r="50" spans="1:13" ht="21">
      <c r="A50" s="193"/>
      <c r="B50" s="215"/>
      <c r="C50" s="215"/>
      <c r="D50" s="215"/>
      <c r="E50" s="215"/>
      <c r="F50" s="215"/>
      <c r="G50" s="215"/>
      <c r="H50" s="217"/>
      <c r="I50" s="217"/>
      <c r="J50" s="217"/>
      <c r="K50" s="217"/>
      <c r="L50" s="217"/>
      <c r="M50" s="193"/>
    </row>
    <row r="51" spans="1:13" ht="16.5" thickBot="1">
      <c r="A51" s="193"/>
      <c r="B51" s="203" t="s">
        <v>217</v>
      </c>
      <c r="C51" s="196"/>
      <c r="D51" s="196"/>
      <c r="E51" s="196"/>
      <c r="F51" s="196"/>
      <c r="G51" s="196"/>
      <c r="H51" s="196"/>
      <c r="I51" s="196"/>
      <c r="J51" s="196"/>
      <c r="K51" s="196"/>
      <c r="L51" s="196"/>
      <c r="M51" s="193"/>
    </row>
    <row r="52" spans="1:13" ht="16.5" thickBot="1">
      <c r="A52" s="193"/>
      <c r="B52" s="196"/>
      <c r="C52" s="754" t="s">
        <v>57</v>
      </c>
      <c r="D52" s="755"/>
      <c r="E52" s="755"/>
      <c r="F52" s="755"/>
      <c r="G52" s="755"/>
      <c r="H52" s="755"/>
      <c r="I52" s="755"/>
      <c r="J52" s="755"/>
      <c r="K52" s="755"/>
      <c r="L52" s="756"/>
      <c r="M52" s="193"/>
    </row>
    <row r="53" spans="1:13" ht="15.75" customHeight="1">
      <c r="A53" s="193"/>
      <c r="B53" s="196"/>
      <c r="C53" s="757" t="s">
        <v>218</v>
      </c>
      <c r="D53" s="758"/>
      <c r="E53" s="758"/>
      <c r="F53" s="759"/>
      <c r="G53" s="218">
        <f>MIN(I48:L48)</f>
        <v>0</v>
      </c>
      <c r="H53" s="219"/>
      <c r="I53" s="219"/>
      <c r="J53" s="219"/>
      <c r="K53" s="219"/>
      <c r="L53" s="220"/>
      <c r="M53" s="193"/>
    </row>
    <row r="54" spans="1:13" ht="15.75" customHeight="1">
      <c r="A54" s="193"/>
      <c r="B54" s="196"/>
      <c r="C54" s="760" t="s">
        <v>219</v>
      </c>
      <c r="D54" s="761"/>
      <c r="E54" s="761"/>
      <c r="F54" s="762"/>
      <c r="G54" s="221" t="str">
        <f>IF(G53=0,"",HLOOKUP(G53,I48:L49,2,FALSE))</f>
        <v/>
      </c>
      <c r="H54" s="222"/>
      <c r="I54" s="222"/>
      <c r="J54" s="222"/>
      <c r="K54" s="222"/>
      <c r="L54" s="223"/>
      <c r="M54" s="193"/>
    </row>
    <row r="55" spans="1:13" ht="15.75" customHeight="1">
      <c r="A55" s="193"/>
      <c r="B55" s="196"/>
      <c r="C55" s="760" t="s">
        <v>220</v>
      </c>
      <c r="D55" s="761"/>
      <c r="E55" s="761"/>
      <c r="F55" s="762"/>
      <c r="G55" s="763" t="str">
        <f>IF(G53=0,"",VLOOKUP(G54,C28:L32,2,FALSE))</f>
        <v/>
      </c>
      <c r="H55" s="763"/>
      <c r="I55" s="763"/>
      <c r="J55" s="763"/>
      <c r="K55" s="763"/>
      <c r="L55" s="763"/>
      <c r="M55" s="193"/>
    </row>
    <row r="56" spans="1:13" ht="16.5" customHeight="1" thickBot="1">
      <c r="A56" s="193"/>
      <c r="B56" s="196"/>
      <c r="C56" s="749" t="s">
        <v>221</v>
      </c>
      <c r="D56" s="750"/>
      <c r="E56" s="750"/>
      <c r="F56" s="751"/>
      <c r="G56" s="752" t="str">
        <f>IF(G53=0,"",VLOOKUP(G54,C28:L32,6,FALSE))</f>
        <v/>
      </c>
      <c r="H56" s="752"/>
      <c r="I56" s="752"/>
      <c r="J56" s="752"/>
      <c r="K56" s="752"/>
      <c r="L56" s="753"/>
      <c r="M56" s="193"/>
    </row>
    <row r="57" spans="1:13" ht="15.75">
      <c r="A57" s="193"/>
      <c r="B57" s="196"/>
      <c r="C57" s="201"/>
      <c r="D57" s="196"/>
      <c r="E57" s="196"/>
      <c r="F57" s="196"/>
      <c r="G57" s="196"/>
      <c r="H57" s="196"/>
      <c r="I57" s="196"/>
      <c r="J57" s="196"/>
      <c r="K57" s="196"/>
      <c r="L57" s="196"/>
      <c r="M57" s="193"/>
    </row>
    <row r="58" spans="1:13" ht="15.75">
      <c r="A58" s="193"/>
      <c r="B58" s="730" t="s">
        <v>222</v>
      </c>
      <c r="C58" s="730"/>
      <c r="D58" s="730"/>
      <c r="E58" s="730"/>
      <c r="F58" s="730"/>
      <c r="G58" s="730"/>
      <c r="H58" s="730"/>
      <c r="I58" s="730"/>
      <c r="J58" s="730"/>
      <c r="K58" s="730"/>
      <c r="L58" s="730"/>
      <c r="M58" s="193"/>
    </row>
    <row r="59" spans="1:13" ht="15.75">
      <c r="A59" s="193"/>
      <c r="B59" s="203"/>
      <c r="C59" s="765" t="s">
        <v>223</v>
      </c>
      <c r="D59" s="765"/>
      <c r="E59" s="765"/>
      <c r="F59" s="765"/>
      <c r="G59" s="765"/>
      <c r="H59" s="765"/>
      <c r="I59" s="196"/>
      <c r="J59" s="196"/>
      <c r="K59" s="196"/>
      <c r="L59" s="196"/>
      <c r="M59" s="193"/>
    </row>
    <row r="60" spans="1:13" ht="33.75" customHeight="1">
      <c r="A60" s="193"/>
      <c r="B60" s="196"/>
      <c r="C60" s="766" t="s">
        <v>224</v>
      </c>
      <c r="D60" s="767"/>
      <c r="E60" s="767"/>
      <c r="F60" s="767"/>
      <c r="G60" s="768"/>
      <c r="H60" s="224" t="e">
        <f>IF(VLOOKUP(C60,AR2:AT9,2,FALSE)&lt;&gt;"",CONCATENATE("/",VLOOKUP(C60,AR2:AT9,2,FALSE)),"")</f>
        <v>#N/A</v>
      </c>
      <c r="I60" s="746"/>
      <c r="J60" s="746"/>
      <c r="K60" s="746"/>
      <c r="L60" s="746"/>
      <c r="M60" s="193"/>
    </row>
    <row r="61" spans="1:13" ht="33.75" customHeight="1">
      <c r="A61" s="769" t="s">
        <v>225</v>
      </c>
      <c r="B61" s="769"/>
      <c r="C61" s="769"/>
      <c r="D61" s="769"/>
      <c r="E61" s="770"/>
      <c r="F61" s="771"/>
      <c r="G61" s="772"/>
      <c r="H61" s="225" t="s">
        <v>226</v>
      </c>
      <c r="I61" s="196"/>
      <c r="J61" s="196"/>
      <c r="K61" s="196"/>
      <c r="L61" s="196"/>
      <c r="M61" s="193"/>
    </row>
    <row r="62" spans="1:13" ht="15.75">
      <c r="A62" s="193"/>
      <c r="B62" s="196"/>
      <c r="C62" s="764"/>
      <c r="D62" s="764"/>
      <c r="E62" s="764"/>
      <c r="F62" s="764"/>
      <c r="G62" s="764"/>
      <c r="H62" s="764"/>
      <c r="I62" s="764"/>
      <c r="J62" s="764"/>
      <c r="K62" s="764"/>
      <c r="L62" s="764"/>
      <c r="M62" s="193"/>
    </row>
    <row r="63" spans="1:13" ht="15.75">
      <c r="A63" s="193"/>
      <c r="B63" s="196"/>
      <c r="C63" s="196"/>
      <c r="D63" s="196"/>
      <c r="E63" s="196"/>
      <c r="F63" s="196"/>
      <c r="G63" s="196"/>
      <c r="H63" s="196"/>
      <c r="I63" s="196"/>
      <c r="J63" s="196"/>
      <c r="K63" s="196"/>
      <c r="L63" s="196"/>
      <c r="M63" s="193"/>
    </row>
    <row r="64" spans="1:13" ht="15.75">
      <c r="A64" s="193"/>
      <c r="B64" s="196"/>
      <c r="C64" s="196"/>
      <c r="D64" s="196"/>
      <c r="E64" s="196"/>
      <c r="F64" s="196"/>
      <c r="G64" s="196"/>
      <c r="H64" s="196"/>
      <c r="I64" s="196"/>
      <c r="J64" s="196"/>
      <c r="K64" s="196"/>
      <c r="L64" s="196"/>
      <c r="M64" s="193"/>
    </row>
    <row r="66" spans="4:8">
      <c r="D66" s="226" t="s">
        <v>93</v>
      </c>
      <c r="E66" s="226" t="s">
        <v>224</v>
      </c>
      <c r="H66" s="226" t="s">
        <v>227</v>
      </c>
    </row>
    <row r="67" spans="4:8">
      <c r="E67" s="226" t="s">
        <v>228</v>
      </c>
      <c r="H67" s="227" t="s">
        <v>229</v>
      </c>
    </row>
    <row r="68" spans="4:8">
      <c r="E68" s="226" t="s">
        <v>230</v>
      </c>
    </row>
    <row r="69" spans="4:8">
      <c r="E69" s="226" t="s">
        <v>231</v>
      </c>
    </row>
    <row r="70" spans="4:8">
      <c r="E70" s="226" t="s">
        <v>232</v>
      </c>
    </row>
    <row r="71" spans="4:8">
      <c r="E71" s="226" t="s">
        <v>233</v>
      </c>
    </row>
    <row r="72" spans="4:8">
      <c r="E72" s="226" t="s">
        <v>234</v>
      </c>
    </row>
  </sheetData>
  <mergeCells count="57">
    <mergeCell ref="C62:L62"/>
    <mergeCell ref="B58:L58"/>
    <mergeCell ref="C59:H59"/>
    <mergeCell ref="C60:G60"/>
    <mergeCell ref="I60:L60"/>
    <mergeCell ref="A61:E61"/>
    <mergeCell ref="F61:G61"/>
    <mergeCell ref="C56:F56"/>
    <mergeCell ref="G56:L56"/>
    <mergeCell ref="C43:G43"/>
    <mergeCell ref="C44:G44"/>
    <mergeCell ref="C45:G45"/>
    <mergeCell ref="C46:G46"/>
    <mergeCell ref="C47:G47"/>
    <mergeCell ref="C48:G48"/>
    <mergeCell ref="C52:L52"/>
    <mergeCell ref="C53:F53"/>
    <mergeCell ref="C54:F54"/>
    <mergeCell ref="C55:F55"/>
    <mergeCell ref="G55:L55"/>
    <mergeCell ref="C42:G42"/>
    <mergeCell ref="D30:G30"/>
    <mergeCell ref="H30:L30"/>
    <mergeCell ref="D31:G31"/>
    <mergeCell ref="H31:L31"/>
    <mergeCell ref="D32:G32"/>
    <mergeCell ref="H32:L32"/>
    <mergeCell ref="C35:K35"/>
    <mergeCell ref="C38:G38"/>
    <mergeCell ref="C39:G39"/>
    <mergeCell ref="C40:G40"/>
    <mergeCell ref="C41:G41"/>
    <mergeCell ref="D29:G29"/>
    <mergeCell ref="H29:L29"/>
    <mergeCell ref="C18:L18"/>
    <mergeCell ref="C19:L19"/>
    <mergeCell ref="F20:L20"/>
    <mergeCell ref="C22:L22"/>
    <mergeCell ref="C23:L23"/>
    <mergeCell ref="F24:L24"/>
    <mergeCell ref="B26:L26"/>
    <mergeCell ref="C27:G27"/>
    <mergeCell ref="H27:L27"/>
    <mergeCell ref="D28:G28"/>
    <mergeCell ref="H28:L28"/>
    <mergeCell ref="F16:L16"/>
    <mergeCell ref="A2:M2"/>
    <mergeCell ref="E3:J3"/>
    <mergeCell ref="E4:J4"/>
    <mergeCell ref="B5:L5"/>
    <mergeCell ref="C6:L6"/>
    <mergeCell ref="B8:L8"/>
    <mergeCell ref="C10:L10"/>
    <mergeCell ref="C11:L11"/>
    <mergeCell ref="F12:L12"/>
    <mergeCell ref="C14:L14"/>
    <mergeCell ref="C15:L15"/>
  </mergeCells>
  <conditionalFormatting sqref="I40:L47">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C60 C65596 C131132 C196668 C262204 C327740 C393276 C458812 C524348 C589884 C655420 C720956 C786492 C852028 C917564 C983100" xr:uid="{F5B44B81-CE69-41DE-BA6C-18310E449918}">
      <formula1>$AR$2:$AR$9</formula1>
    </dataValidation>
    <dataValidation type="list" allowBlank="1" showInputMessage="1" showErrorMessage="1" sqref="C6 C65542 C131078 C196614 C262150 C327686 C393222 C458758 C524294 C589830 C655366 C720902 C786438 C851974 C917510 C983046" xr:uid="{11A195C0-7344-4C91-BB7B-8298EC40D10F}">
      <formula1>$AB$1:$AB$6</formula1>
    </dataValidation>
    <dataValidation type="list" allowBlank="1" showInputMessage="1" showErrorMessage="1" sqref="H61 H65597 H131133 H196669 H262205 H327741 H393277 H458813 H524349 H589885 H655421 H720957 H786493 H852029 H917565 H983101" xr:uid="{568F8A82-D84F-4862-8C83-D6CAA7063672}">
      <formula1>$AM$2:$AM$4</formula1>
    </dataValidation>
    <dataValidation type="list" allowBlank="1" showInputMessage="1" showErrorMessage="1" sqref="L35 L65571 L131107 L196643 L262179 L327715 L393251 L458787 L524323 L589859 L655395 L720931 L786467 L852003 L917539 L983075" xr:uid="{C5F0686B-2CD7-40DE-A14E-83288474A21B}">
      <formula1>$AO$1:$AO$3</formula1>
    </dataValidation>
    <dataValidation type="list" allowBlank="1" showInputMessage="1" showErrorMessage="1" sqref="I40:L47 I65576:L65583 I131112:L131119 I196648:L196655 I262184:L262191 I327720:L327727 I393256:L393263 I458792:L458799 I524328:L524335 I589864:L589871 I655400:L655407 I720936:L720943 I786472:L786479 I852008:L852015 I917544:L917551 I983080:L983087" xr:uid="{073AAC95-81BF-41FE-A09F-DBBDBACC3E69}">
      <formula1>$AP$1:$AP$11</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1BDD-93C1-46E7-B10E-B472E69045EC}">
  <sheetPr codeName="Feuil10"/>
  <dimension ref="A1:I11"/>
  <sheetViews>
    <sheetView workbookViewId="0">
      <selection activeCell="G5" sqref="G5"/>
    </sheetView>
  </sheetViews>
  <sheetFormatPr baseColWidth="10" defaultColWidth="11.42578125" defaultRowHeight="15"/>
  <cols>
    <col min="1" max="1" width="20.7109375" customWidth="1"/>
    <col min="2" max="2" width="7.7109375" customWidth="1"/>
    <col min="3" max="3" width="14.7109375" customWidth="1"/>
    <col min="5" max="5" width="23.42578125" customWidth="1"/>
    <col min="7" max="7" width="11.5703125" customWidth="1"/>
    <col min="9" max="9" width="11.5703125" customWidth="1"/>
  </cols>
  <sheetData>
    <row r="1" spans="1:9">
      <c r="A1" t="s">
        <v>235</v>
      </c>
      <c r="C1" t="s">
        <v>236</v>
      </c>
      <c r="E1" t="s">
        <v>237</v>
      </c>
      <c r="G1" t="s">
        <v>366</v>
      </c>
      <c r="I1" t="s">
        <v>366</v>
      </c>
    </row>
    <row r="2" spans="1:9">
      <c r="A2" t="s">
        <v>238</v>
      </c>
      <c r="C2" t="s">
        <v>146</v>
      </c>
      <c r="E2">
        <v>1</v>
      </c>
      <c r="G2">
        <v>100</v>
      </c>
      <c r="I2">
        <v>15</v>
      </c>
    </row>
    <row r="3" spans="1:9" ht="17.25">
      <c r="A3" t="s">
        <v>239</v>
      </c>
      <c r="C3" t="s">
        <v>149</v>
      </c>
      <c r="E3">
        <v>2</v>
      </c>
      <c r="G3">
        <v>85</v>
      </c>
      <c r="I3">
        <v>0</v>
      </c>
    </row>
    <row r="4" spans="1:9">
      <c r="A4" t="s">
        <v>240</v>
      </c>
      <c r="C4" t="s">
        <v>151</v>
      </c>
      <c r="E4">
        <v>3</v>
      </c>
      <c r="G4">
        <v>15</v>
      </c>
    </row>
    <row r="5" spans="1:9">
      <c r="A5" t="s">
        <v>241</v>
      </c>
      <c r="E5">
        <v>4</v>
      </c>
      <c r="G5">
        <v>0</v>
      </c>
    </row>
    <row r="6" spans="1:9">
      <c r="A6" t="s">
        <v>242</v>
      </c>
      <c r="E6">
        <v>5</v>
      </c>
    </row>
    <row r="7" spans="1:9">
      <c r="A7" t="s">
        <v>243</v>
      </c>
      <c r="E7">
        <v>6</v>
      </c>
    </row>
    <row r="8" spans="1:9" ht="17.25">
      <c r="A8" t="s">
        <v>244</v>
      </c>
      <c r="E8">
        <v>7</v>
      </c>
    </row>
    <row r="9" spans="1:9">
      <c r="E9">
        <v>8</v>
      </c>
    </row>
    <row r="10" spans="1:9">
      <c r="E10">
        <v>9</v>
      </c>
    </row>
    <row r="11" spans="1:9">
      <c r="E11">
        <v>10</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156D62B3E643448CF8E8CAD1365CD3" ma:contentTypeVersion="41" ma:contentTypeDescription="Crée un document." ma:contentTypeScope="" ma:versionID="2087de6820236e6ae6f21f8e6dd2673c">
  <xsd:schema xmlns:xsd="http://www.w3.org/2001/XMLSchema" xmlns:xs="http://www.w3.org/2001/XMLSchema" xmlns:p="http://schemas.microsoft.com/office/2006/metadata/properties" xmlns:ns2="2cc103d5-28ba-4745-960d-f4446d43f205" xmlns:ns3="b38539d0-86f5-4137-ab8b-94df89e9d4c6" targetNamespace="http://schemas.microsoft.com/office/2006/metadata/properties" ma:root="true" ma:fieldsID="0a255cdba31dfc981542db01259c82ba" ns2:_="" ns3:_="">
    <xsd:import namespace="2cc103d5-28ba-4745-960d-f4446d43f205"/>
    <xsd:import namespace="b38539d0-86f5-4137-ab8b-94df89e9d4c6"/>
    <xsd:element name="properties">
      <xsd:complexType>
        <xsd:sequence>
          <xsd:element name="documentManagement">
            <xsd:complexType>
              <xsd:all>
                <xsd:element ref="ns2:Dateetheure" minOccurs="0"/>
                <xsd:element ref="ns2:Responsable"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R_x00e9_pertoire" minOccurs="0"/>
                <xsd:element ref="ns2:f5ce9da2-cee0-43ea-af1c-f208a3979c6cCountryOrRegion" minOccurs="0"/>
                <xsd:element ref="ns2:f5ce9da2-cee0-43ea-af1c-f208a3979c6cState" minOccurs="0"/>
                <xsd:element ref="ns2:f5ce9da2-cee0-43ea-af1c-f208a3979c6cCity" minOccurs="0"/>
                <xsd:element ref="ns2:f5ce9da2-cee0-43ea-af1c-f208a3979c6cPostalCode" minOccurs="0"/>
                <xsd:element ref="ns2:f5ce9da2-cee0-43ea-af1c-f208a3979c6cStreet" minOccurs="0"/>
                <xsd:element ref="ns2:f5ce9da2-cee0-43ea-af1c-f208a3979c6cGeoLoc" minOccurs="0"/>
                <xsd:element ref="ns2:f5ce9da2-cee0-43ea-af1c-f208a3979c6c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103d5-28ba-4745-960d-f4446d43f205" elementFormDefault="qualified">
    <xsd:import namespace="http://schemas.microsoft.com/office/2006/documentManagement/types"/>
    <xsd:import namespace="http://schemas.microsoft.com/office/infopath/2007/PartnerControls"/>
    <xsd:element name="Dateetheure" ma:index="2" nillable="true" ma:displayName="Date et heure" ma:format="DateTime" ma:internalName="Dateetheure" ma:readOnly="false">
      <xsd:simpleType>
        <xsd:restriction base="dms:DateTime"/>
      </xsd:simpleType>
    </xsd:element>
    <xsd:element name="Responsable" ma:index="3" nillable="true" ma:displayName="Responsable" ma:format="Dropdown" ma:list="UserInfo" ma:SharePointGroup="0" ma:internalName="Responsa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R_x00e9_pertoire" ma:index="25" nillable="true" ma:displayName="Répertoire" ma:format="Dropdown" ma:hidden="true" ma:internalName="R_x00e9_pertoire" ma:readOnly="false">
      <xsd:simpleType>
        <xsd:restriction base="dms:Unknown"/>
      </xsd:simpleType>
    </xsd:element>
    <xsd:element name="f5ce9da2-cee0-43ea-af1c-f208a3979c6cCountryOrRegion" ma:index="26" nillable="true" ma:displayName="Répertoire : Pays/région" ma:hidden="true" ma:internalName="CountryOrRegion" ma:readOnly="true">
      <xsd:simpleType>
        <xsd:restriction base="dms:Text"/>
      </xsd:simpleType>
    </xsd:element>
    <xsd:element name="f5ce9da2-cee0-43ea-af1c-f208a3979c6cState" ma:index="27" nillable="true" ma:displayName="Répertoire : État" ma:hidden="true" ma:internalName="State" ma:readOnly="true">
      <xsd:simpleType>
        <xsd:restriction base="dms:Text"/>
      </xsd:simpleType>
    </xsd:element>
    <xsd:element name="f5ce9da2-cee0-43ea-af1c-f208a3979c6cCity" ma:index="28" nillable="true" ma:displayName="Répertoire : Ville" ma:hidden="true" ma:internalName="City" ma:readOnly="true">
      <xsd:simpleType>
        <xsd:restriction base="dms:Text"/>
      </xsd:simpleType>
    </xsd:element>
    <xsd:element name="f5ce9da2-cee0-43ea-af1c-f208a3979c6cPostalCode" ma:index="29" nillable="true" ma:displayName="Répertoire : Code postal" ma:hidden="true" ma:internalName="PostalCode" ma:readOnly="true">
      <xsd:simpleType>
        <xsd:restriction base="dms:Text"/>
      </xsd:simpleType>
    </xsd:element>
    <xsd:element name="f5ce9da2-cee0-43ea-af1c-f208a3979c6cStreet" ma:index="30" nillable="true" ma:displayName="Répertoire : Rue" ma:hidden="true" ma:internalName="Street" ma:readOnly="true">
      <xsd:simpleType>
        <xsd:restriction base="dms:Text"/>
      </xsd:simpleType>
    </xsd:element>
    <xsd:element name="f5ce9da2-cee0-43ea-af1c-f208a3979c6cGeoLoc" ma:index="31" nillable="true" ma:displayName="Répertoire : Coordonnées" ma:hidden="true" ma:internalName="GeoLoc" ma:readOnly="true">
      <xsd:simpleType>
        <xsd:restriction base="dms:Unknown"/>
      </xsd:simpleType>
    </xsd:element>
    <xsd:element name="f5ce9da2-cee0-43ea-af1c-f208a3979c6cDispName" ma:index="32" nillable="true" ma:displayName="Répertoire : nom" ma:hidden="tru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8539d0-86f5-4137-ab8b-94df89e9d4c6" elementFormDefault="qualified">
    <xsd:import namespace="http://schemas.microsoft.com/office/2006/documentManagement/types"/>
    <xsd:import namespace="http://schemas.microsoft.com/office/infopath/2007/PartnerControls"/>
    <xsd:element name="SharedWithUsers" ma:index="14"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hidden="true" ma:internalName="SharedWithDetails" ma:readOnly="true">
      <xsd:simpleType>
        <xsd:restriction base="dms:Note"/>
      </xsd:simpleType>
    </xsd:element>
    <xsd:element name="TaxCatchAll" ma:index="24" nillable="true" ma:displayName="Taxonomy Catch All Column" ma:hidden="true" ma:list="{ae6cd56d-afc4-4f97-b1be-ca296954dae7}" ma:internalName="TaxCatchAll" ma:readOnly="false" ma:showField="CatchAllData" ma:web="b38539d0-86f5-4137-ab8b-94df89e9d4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c103d5-28ba-4745-960d-f4446d43f205">
      <Terms xmlns="http://schemas.microsoft.com/office/infopath/2007/PartnerControls"/>
    </lcf76f155ced4ddcb4097134ff3c332f>
    <TaxCatchAll xmlns="b38539d0-86f5-4137-ab8b-94df89e9d4c6" xsi:nil="true"/>
    <Responsable xmlns="2cc103d5-28ba-4745-960d-f4446d43f205">
      <UserInfo>
        <DisplayName/>
        <AccountId xsi:nil="true"/>
        <AccountType/>
      </UserInfo>
    </Responsable>
    <Dateetheure xmlns="2cc103d5-28ba-4745-960d-f4446d43f205" xsi:nil="true"/>
    <R_x00e9_pertoire xmlns="2cc103d5-28ba-4745-960d-f4446d43f205" xsi:nil="true"/>
  </documentManagement>
</p:properties>
</file>

<file path=customXml/itemProps1.xml><?xml version="1.0" encoding="utf-8"?>
<ds:datastoreItem xmlns:ds="http://schemas.openxmlformats.org/officeDocument/2006/customXml" ds:itemID="{1981691D-6562-48F2-AEFE-70695C504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103d5-28ba-4745-960d-f4446d43f205"/>
    <ds:schemaRef ds:uri="b38539d0-86f5-4137-ab8b-94df89e9d4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07E86F-63C6-4494-A4CF-8501145043E1}">
  <ds:schemaRefs>
    <ds:schemaRef ds:uri="http://schemas.microsoft.com/sharepoint/v3/contenttype/forms"/>
  </ds:schemaRefs>
</ds:datastoreItem>
</file>

<file path=customXml/itemProps3.xml><?xml version="1.0" encoding="utf-8"?>
<ds:datastoreItem xmlns:ds="http://schemas.openxmlformats.org/officeDocument/2006/customXml" ds:itemID="{0D8D66A3-298E-4C0A-9138-D1917959A265}">
  <ds:schemaRef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b38539d0-86f5-4137-ab8b-94df89e9d4c6"/>
    <ds:schemaRef ds:uri="2cc103d5-28ba-4745-960d-f4446d43f2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0. Liste des versions</vt:lpstr>
      <vt:lpstr>1. Demande</vt:lpstr>
      <vt:lpstr>2. Plan d'implantation</vt:lpstr>
      <vt:lpstr>3. Dépenses détaillées</vt:lpstr>
      <vt:lpstr>4. Surcoût d’exploitation</vt:lpstr>
      <vt:lpstr>5. Échéancier</vt:lpstr>
      <vt:lpstr>6. Scénario référence</vt:lpstr>
      <vt:lpstr>Feuil8</vt:lpstr>
      <vt:lpstr>7. Scénario référence innovatio</vt:lpstr>
      <vt:lpstr>Listes</vt:lpstr>
      <vt:lpstr>ScRefAnn</vt:lpstr>
    </vt:vector>
  </TitlesOfParts>
  <Manager/>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dépôt de projet - Mesure d’aide à la décarbonisation du secteur industriel québécois (MADI)</dc:title>
  <dc:subject>Formulaire à remplir pour obtenir du financement pour un projet dans le cadre de la MADI. Ce formulaire doit être mis à jour à chaque rapport annuel.</dc:subject>
  <dc:creator>Ministère de l’Environnement, de la Lutte contre les changements climatiques, de la Faune et des Parcs;MELCCFP</dc:creator>
  <cp:keywords>industrie, MADI, projet, réduction, Mesure d’aide à la décarbonisation du secteur industriel québécois, dépenses admissibles, formulaire Excel, calendrier, innovation technologique, étude potentiel technico-économique (PTE)</cp:keywords>
  <dc:description/>
  <cp:lastModifiedBy>Galerneau, Sophie</cp:lastModifiedBy>
  <cp:revision/>
  <dcterms:created xsi:type="dcterms:W3CDTF">2022-04-14T20:20:18Z</dcterms:created>
  <dcterms:modified xsi:type="dcterms:W3CDTF">2023-03-22T18:20:44Z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0x010100A8156D62B3E643448CF8E8CAD1365CD3</vt:lpwstr>
  </property>
  <property fmtid="{D5CDD505-2E9C-101B-9397-08002B2CF9AE}" pid="3" name="MediaServiceImageTags">
    <vt:lpwstr/>
  </property>
</Properties>
</file>