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lan01\Documents\surveillance\rapport des soldes\"/>
    </mc:Choice>
  </mc:AlternateContent>
  <bookViews>
    <workbookView xWindow="0" yWindow="0" windowWidth="19200" windowHeight="6645" activeTab="1"/>
  </bookViews>
  <sheets>
    <sheet name="General (FR)" sheetId="3" r:id="rId1"/>
    <sheet name="Réserve (FR)" sheetId="5" r:id="rId2"/>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fdsf">#REF!</definedName>
    <definedName name="fdsfdsfsdfsdfsdfsdfddsfsdfsdfsd">#REF!</definedName>
    <definedName name="FR">#REF!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 localSheetId="0">#REF!</definedName>
    <definedName name="QC">#REF!</definedName>
    <definedName name="rapport">#REF!</definedName>
    <definedName name="verfi" localSheetId="0">#REF!</definedName>
    <definedName name="verfi">#REF!</definedName>
    <definedName name="_xlnm.Print_Area" localSheetId="0">'General (FR)'!$A$1:$K$48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5" l="1"/>
  <c r="H6" i="5"/>
  <c r="H7" i="5"/>
  <c r="H8" i="5"/>
  <c r="H9" i="5"/>
  <c r="H10" i="5"/>
  <c r="H11" i="5"/>
  <c r="H12" i="5"/>
  <c r="H13" i="5"/>
  <c r="H14" i="5"/>
  <c r="H15" i="5"/>
  <c r="H16" i="5"/>
  <c r="H17" i="5"/>
  <c r="H18" i="5"/>
  <c r="H19" i="5"/>
  <c r="H20" i="5"/>
  <c r="H21" i="5"/>
  <c r="H22" i="5"/>
  <c r="H23" i="5"/>
  <c r="H4" i="5"/>
  <c r="K33" i="3"/>
  <c r="K34" i="3"/>
  <c r="K35" i="3"/>
  <c r="K36" i="3"/>
  <c r="K37" i="3"/>
  <c r="K40" i="3"/>
  <c r="K41" i="3"/>
  <c r="K32" i="3"/>
  <c r="K10" i="3"/>
  <c r="K11" i="3"/>
  <c r="K12" i="3"/>
  <c r="K13" i="3"/>
  <c r="K14" i="3"/>
  <c r="K15" i="3"/>
  <c r="K16" i="3"/>
  <c r="K17" i="3"/>
  <c r="K18" i="3"/>
  <c r="K19" i="3"/>
  <c r="K20" i="3"/>
  <c r="K21" i="3"/>
  <c r="K22" i="3"/>
  <c r="K23" i="3"/>
  <c r="K24" i="3"/>
  <c r="K25" i="3"/>
  <c r="K26" i="3"/>
  <c r="K27" i="3"/>
  <c r="K28" i="3"/>
  <c r="K29" i="3"/>
  <c r="K9" i="3"/>
  <c r="D24" i="5" l="1"/>
  <c r="G24" i="5"/>
  <c r="F24" i="5"/>
  <c r="E24" i="5"/>
  <c r="C24" i="5"/>
  <c r="B24" i="5"/>
  <c r="H24" i="5" l="1"/>
  <c r="I42" i="3" l="1"/>
  <c r="E42" i="3"/>
  <c r="D42" i="3"/>
  <c r="H30" i="3"/>
  <c r="J30" i="3"/>
  <c r="C30" i="3" l="1"/>
  <c r="G42" i="3"/>
  <c r="E30" i="3"/>
  <c r="E44" i="3" s="1"/>
  <c r="J42" i="3"/>
  <c r="J44" i="3" s="1"/>
  <c r="B30" i="3"/>
  <c r="F42" i="3"/>
  <c r="F30" i="3"/>
  <c r="G30" i="3"/>
  <c r="C42" i="3"/>
  <c r="H42" i="3"/>
  <c r="H44" i="3" s="1"/>
  <c r="I30" i="3"/>
  <c r="I44" i="3" s="1"/>
  <c r="B42" i="3"/>
  <c r="D30" i="3"/>
  <c r="D44" i="3" s="1"/>
  <c r="G44" i="3" l="1"/>
  <c r="K42" i="3"/>
  <c r="B44" i="3"/>
  <c r="K30" i="3"/>
  <c r="F44" i="3"/>
  <c r="C44" i="3"/>
  <c r="K44" i="3" l="1"/>
</calcChain>
</file>

<file path=xl/sharedStrings.xml><?xml version="1.0" encoding="utf-8"?>
<sst xmlns="http://schemas.openxmlformats.org/spreadsheetml/2006/main" count="57" uniqueCount="53">
  <si>
    <t>Date de publication: 6 avril 2021</t>
  </si>
  <si>
    <t xml:space="preserve">Marché du carbone lié des programmes de la Californie et du Québec – Rapport des soldes des comptes agrégés
</t>
  </si>
  <si>
    <t xml:space="preserve">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la Californie, le Québec ou l’Ontario (voir notes). Les émetteurs et les participants des programmes du Québec et de la Californie peuvent détenir les comptes suivants : compte général, compte de conformité et compte à usage limité (entités de la Californie seulement). Les comptes des gouvernements participants du Québec et de la Californie sont les suivants : électricité renouvelable volontaire (CA); vente aux enchères, mise en circulation et allocation; retrait; invalidation; réserve; unités de prix plafond (CA);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
</t>
  </si>
  <si>
    <t>Cette information a été extraite du système de suivi des droits d'émission CITSS (Compliance Instrument Tracking System Service) à midi (HAE) et à 9 h (HAP) le 1er avril 2021. Cette information est spécifique aux soldes des comptes des émetteurs et des participants inscrits au système CITSS conformément aux règlements de la Californie et du Québec. Ce rapport est généralement publié le troisième jour ouvrable de chaque trimestre.</t>
  </si>
  <si>
    <t>Comptes des émetteurs et participants</t>
  </si>
  <si>
    <t>Comptes des gouvernements participants</t>
  </si>
  <si>
    <t>Tous les comptes</t>
  </si>
  <si>
    <t>Millésime</t>
  </si>
  <si>
    <t>Général</t>
  </si>
  <si>
    <t>Conformité</t>
  </si>
  <si>
    <t>Compte à usage limité (CA) 
(1)</t>
  </si>
  <si>
    <t>Électricité renouvelable volontaire (CA)</t>
  </si>
  <si>
    <t>Enchères + mise en circulation + allocation</t>
  </si>
  <si>
    <t>Retrait*</t>
  </si>
  <si>
    <t>Invalidation</t>
  </si>
  <si>
    <t>Réserve + Unités de prix plafond (CA)
(2)</t>
  </si>
  <si>
    <t>Intégrité environnementale  (QC) + Compte provisionnel projets forestiers (CA)</t>
  </si>
  <si>
    <t>Total</t>
  </si>
  <si>
    <t>Crédits pour réduction hâtive (QC)</t>
  </si>
  <si>
    <t>Unités d'émission de la réserve du ministre</t>
  </si>
  <si>
    <t>Unités de prix plafond (CA)</t>
  </si>
  <si>
    <t>Unités d'émission -- sous-total</t>
  </si>
  <si>
    <t>Californie - crédits compensatoires</t>
  </si>
  <si>
    <t>Projets de foresterie (États-Unis)</t>
  </si>
  <si>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</si>
  <si>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</si>
  <si>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</si>
  <si>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</si>
  <si>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</si>
  <si>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</si>
  <si>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</si>
  <si>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t>Lieux d’enfouissement - Destruction du CH4</t>
  </si>
  <si>
    <t>Crédits compensatoires -- sous-total</t>
  </si>
  <si>
    <t>TOTAL</t>
  </si>
  <si>
    <t xml:space="preserve">Notes: </t>
  </si>
  <si>
    <t xml:space="preserve">L’Ontario a lié son système de plafonnement et d’échange de droits d’émission de GES à celui du Québec et de la Californie le 1er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</si>
  <si>
    <t>* Le transfert volontaire de droits d'émission vers les comptes de retrait des gouvernements est permanent et ne contribue pas à satisfaire à une obligation de conformité d'un émetteur.</t>
  </si>
  <si>
    <t xml:space="preserve">En 2021, conformément à la section 95913(h)(1)(C) de sa réglementation, le California Air Resources Board (CARB) a transféré les unités de la réserve restantes dans le troisième tiers de son compte de la réserve en date du 31 décembre 2021 vers son compte d'unités de prix plafond. Ceci n'inclut pas les unités de la réserve qui avaient déjà été tranférées vers les deux tiers de son compte de la réserve actuel, conformément à la section 95913(h)(1)(A) de la réglementation californienne. </t>
  </si>
  <si>
    <t xml:space="preserve">(1) Annuellement, le CARB alloue des unités gratuitement aux fournisseurs éligibles de services publics d'électricité et de gaz naturel (entités eligibles à la consigne). Un compte à usage limité est créé pour chaque entité éligible à la consigne et les unités qui s'y trouvent ne peuvent pas être transigées entre les entités avant qu'elles n'aient été vendues aux enchères. Les entités éligibles à la consigne ont un an pour mettre les unités en vente lors des ventes aux enchères.  </t>
  </si>
  <si>
    <r>
      <t>(2</t>
    </r>
    <r>
      <rPr>
        <sz val="11"/>
        <color theme="1"/>
        <rFont val="Arial"/>
        <family val="2"/>
      </rPr>
      <t xml:space="preserve">) Voir la feuille Réserve pour plus de détails. </t>
    </r>
  </si>
  <si>
    <t>Comptes gouvernementaux</t>
  </si>
  <si>
    <t>Réserve (QC)</t>
  </si>
  <si>
    <t>Réserve (CA)</t>
  </si>
  <si>
    <t>Prix plafond (CA)</t>
  </si>
  <si>
    <t>Catégorie A</t>
  </si>
  <si>
    <t>Catégorie B</t>
  </si>
  <si>
    <t>Catégorie C</t>
  </si>
  <si>
    <t>Échelon 1</t>
  </si>
  <si>
    <t>Échelon 2</t>
  </si>
  <si>
    <t xml:space="preserve">Unités d'émission de la réserve </t>
  </si>
  <si>
    <t xml:space="preserve">TOTAL </t>
  </si>
  <si>
    <t>Note:</t>
  </si>
  <si>
    <t xml:space="preserve">Le compte de réserve du ministre du Québec présente des unités d'émission millésimées qui ont été obtenues lors de processus réguliers d'ajustement de l'allocation gratuite, conformément à l'article 41 du RSPEDE.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</si>
</sst>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_ ;_ * \(#,##0.00\)\ _$_ ;_ * &quot;-&quot;??_)\ _$_ ;_ @_ "/>
    <numFmt numFmtId="164" formatCode="_ * #,##0_)\ _$_ ;_ * \(#,##0\)\ _$_ ;_ * &quot;-&quot;??_)\ _$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b/>
      <sz val="12"/>
      <color theme="0"/>
      <name val="Arial"/>
      <family val="2"/>
    </font>
    <font>
      <sz val="10"/>
      <color indexed="8"/>
      <name val="Arial"/>
      <family val="2"/>
    </font>
    <font>
      <sz val="11"/>
      <color theme="1"/>
      <name val="Arial"/>
      <family val="2"/>
    </font>
    <font>
      <sz val="11"/>
      <name val="Arial"/>
      <family val="2"/>
    </font>
    <font>
      <sz val="12"/>
      <color theme="4"/>
      <name val="Arial"/>
      <family val="2"/>
    </font>
    <font>
      <sz val="11"/>
      <color indexed="8"/>
      <name val="Arial"/>
      <family val="2"/>
    </font>
    <font>
      <sz val="12"/>
      <color rgb="FFC00000"/>
      <name val="Arial"/>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rgb="FF000000"/>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99">
    <xf numFmtId="0" fontId="0" fillId="0" borderId="0" xfId="0"/>
    <xf numFmtId="0" fontId="3" fillId="0" borderId="0" xfId="2" applyFont="1"/>
    <xf numFmtId="0" fontId="3" fillId="0" borderId="1" xfId="0" applyFont="1" applyBorder="1" applyAlignment="1">
      <alignment horizontal="left" indent="20"/>
    </xf>
    <xf numFmtId="3" fontId="3" fillId="0" borderId="1" xfId="0" applyNumberFormat="1" applyFont="1" applyBorder="1" applyAlignment="1">
      <alignment wrapText="1"/>
    </xf>
    <xf numFmtId="3" fontId="3" fillId="0" borderId="1" xfId="0" applyNumberFormat="1" applyFont="1" applyFill="1" applyBorder="1" applyAlignment="1">
      <alignment wrapText="1"/>
    </xf>
    <xf numFmtId="3" fontId="3" fillId="2" borderId="1" xfId="0" applyNumberFormat="1" applyFont="1" applyFill="1" applyBorder="1" applyAlignment="1">
      <alignment wrapText="1"/>
    </xf>
    <xf numFmtId="3" fontId="6" fillId="0" borderId="1" xfId="2" applyNumberFormat="1" applyFont="1" applyBorder="1" applyAlignment="1">
      <alignment wrapText="1"/>
    </xf>
    <xf numFmtId="3" fontId="3" fillId="0" borderId="0" xfId="2" applyNumberFormat="1" applyFont="1"/>
    <xf numFmtId="0" fontId="6" fillId="0" borderId="1" xfId="2" applyFont="1" applyBorder="1" applyAlignment="1">
      <alignment horizontal="left" indent="4"/>
    </xf>
    <xf numFmtId="3" fontId="6" fillId="0" borderId="1" xfId="0" applyNumberFormat="1" applyFont="1" applyBorder="1" applyAlignment="1">
      <alignment wrapText="1"/>
    </xf>
    <xf numFmtId="3" fontId="6" fillId="0" borderId="1" xfId="0" applyNumberFormat="1" applyFont="1" applyFill="1" applyBorder="1" applyAlignment="1">
      <alignment wrapText="1"/>
    </xf>
    <xf numFmtId="0" fontId="3" fillId="0" borderId="0" xfId="2" applyFont="1" applyFill="1"/>
    <xf numFmtId="0" fontId="6" fillId="0" borderId="1" xfId="0" applyFont="1" applyBorder="1" applyAlignment="1">
      <alignment horizontal="left" indent="4"/>
    </xf>
    <xf numFmtId="3" fontId="0" fillId="0" borderId="0" xfId="0" applyNumberFormat="1" applyFont="1"/>
    <xf numFmtId="0" fontId="3" fillId="0" borderId="1" xfId="2" applyFont="1" applyBorder="1"/>
    <xf numFmtId="3" fontId="6" fillId="0" borderId="3" xfId="2" applyNumberFormat="1" applyFont="1" applyBorder="1" applyAlignment="1">
      <alignment horizontal="center" wrapText="1"/>
    </xf>
    <xf numFmtId="3" fontId="6" fillId="0" borderId="3" xfId="2" applyNumberFormat="1" applyFont="1" applyBorder="1" applyAlignment="1">
      <alignment wrapText="1"/>
    </xf>
    <xf numFmtId="0" fontId="3" fillId="0" borderId="7" xfId="2" applyFont="1" applyBorder="1" applyAlignment="1"/>
    <xf numFmtId="0" fontId="3" fillId="0" borderId="0" xfId="2" applyFont="1" applyBorder="1" applyAlignment="1"/>
    <xf numFmtId="0" fontId="6" fillId="0" borderId="9" xfId="0" applyFont="1" applyBorder="1" applyAlignment="1"/>
    <xf numFmtId="0" fontId="6" fillId="0" borderId="11" xfId="0" applyFont="1" applyBorder="1" applyAlignment="1"/>
    <xf numFmtId="0" fontId="6" fillId="0" borderId="12" xfId="0" applyFont="1" applyBorder="1" applyAlignment="1"/>
    <xf numFmtId="0" fontId="3" fillId="0" borderId="1" xfId="2" applyFont="1" applyBorder="1" applyAlignment="1">
      <alignment horizontal="left" indent="4"/>
    </xf>
    <xf numFmtId="0" fontId="3" fillId="0" borderId="1" xfId="0" applyFont="1" applyBorder="1" applyAlignment="1">
      <alignment horizontal="left" indent="4"/>
    </xf>
    <xf numFmtId="0" fontId="5" fillId="0" borderId="1" xfId="0" applyFont="1" applyBorder="1" applyAlignment="1">
      <alignment horizontal="left" indent="4"/>
    </xf>
    <xf numFmtId="0" fontId="6" fillId="0" borderId="1" xfId="0" applyFont="1" applyFill="1" applyBorder="1" applyAlignment="1">
      <alignment horizontal="left" indent="4"/>
    </xf>
    <xf numFmtId="0" fontId="5" fillId="0" borderId="1" xfId="2" applyFont="1" applyBorder="1" applyAlignment="1">
      <alignment horizontal="left" indent="4"/>
    </xf>
    <xf numFmtId="0" fontId="6" fillId="0" borderId="2" xfId="2" applyFont="1" applyBorder="1" applyAlignment="1">
      <alignment horizontal="center"/>
    </xf>
    <xf numFmtId="0" fontId="8" fillId="0" borderId="0" xfId="2" applyFont="1"/>
    <xf numFmtId="164" fontId="3" fillId="0" borderId="0" xfId="1" applyNumberFormat="1" applyFont="1"/>
    <xf numFmtId="0" fontId="9" fillId="0" borderId="0" xfId="2" applyFont="1" applyAlignment="1">
      <alignment vertical="center"/>
    </xf>
    <xf numFmtId="0" fontId="9" fillId="0" borderId="0" xfId="2" applyFont="1" applyAlignment="1">
      <alignment vertical="top"/>
    </xf>
    <xf numFmtId="0" fontId="11" fillId="0" borderId="0" xfId="2" applyFont="1"/>
    <xf numFmtId="0" fontId="3" fillId="5" borderId="1" xfId="0" applyFont="1" applyFill="1" applyBorder="1"/>
    <xf numFmtId="0" fontId="5" fillId="5" borderId="1" xfId="2" applyFont="1" applyFill="1" applyBorder="1" applyAlignment="1">
      <alignment horizontal="center"/>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7" borderId="5" xfId="2" applyFont="1" applyFill="1" applyBorder="1" applyAlignment="1">
      <alignment horizontal="center" vertical="center"/>
    </xf>
    <xf numFmtId="0" fontId="4" fillId="7" borderId="5" xfId="2" applyFont="1" applyFill="1" applyBorder="1" applyAlignment="1">
      <alignment horizontal="center" vertical="center" wrapText="1"/>
    </xf>
    <xf numFmtId="0" fontId="5" fillId="4" borderId="1" xfId="2" applyFont="1" applyFill="1" applyBorder="1" applyAlignment="1">
      <alignment horizontal="center" vertical="center"/>
    </xf>
    <xf numFmtId="0" fontId="5" fillId="4" borderId="1" xfId="0" applyFont="1" applyFill="1" applyBorder="1" applyAlignment="1">
      <alignment horizontal="center"/>
    </xf>
    <xf numFmtId="3" fontId="5" fillId="4" borderId="1" xfId="0" applyNumberFormat="1" applyFont="1" applyFill="1" applyBorder="1" applyAlignment="1">
      <alignment wrapText="1"/>
    </xf>
    <xf numFmtId="3" fontId="5" fillId="4" borderId="1" xfId="0" quotePrefix="1" applyNumberFormat="1" applyFont="1" applyFill="1" applyBorder="1" applyAlignment="1">
      <alignment horizontal="right" wrapText="1"/>
    </xf>
    <xf numFmtId="0" fontId="4" fillId="4" borderId="1" xfId="2" applyFont="1" applyFill="1" applyBorder="1" applyAlignment="1">
      <alignment horizontal="center"/>
    </xf>
    <xf numFmtId="3" fontId="4" fillId="4" borderId="1" xfId="2" quotePrefix="1" applyNumberFormat="1" applyFont="1" applyFill="1" applyBorder="1" applyAlignment="1">
      <alignment horizontal="right" wrapText="1"/>
    </xf>
    <xf numFmtId="0" fontId="3" fillId="8" borderId="1" xfId="0" applyFont="1" applyFill="1" applyBorder="1"/>
    <xf numFmtId="0" fontId="5" fillId="8" borderId="1" xfId="2" applyFont="1" applyFill="1" applyBorder="1" applyAlignment="1">
      <alignment horizontal="center"/>
    </xf>
    <xf numFmtId="0" fontId="12" fillId="0" borderId="0" xfId="2" applyFont="1"/>
    <xf numFmtId="3" fontId="3" fillId="0" borderId="1" xfId="0" applyNumberFormat="1" applyFont="1" applyFill="1" applyBorder="1" applyAlignment="1" applyProtection="1">
      <alignment wrapText="1"/>
      <protection locked="0"/>
    </xf>
    <xf numFmtId="0" fontId="3" fillId="0" borderId="1" xfId="0" applyFont="1" applyFill="1" applyBorder="1" applyAlignment="1">
      <alignment horizontal="left" indent="4"/>
    </xf>
    <xf numFmtId="0" fontId="4" fillId="0" borderId="0" xfId="2" applyFont="1" applyFill="1" applyBorder="1" applyAlignment="1">
      <alignment horizontal="center"/>
    </xf>
    <xf numFmtId="3" fontId="4" fillId="0" borderId="0" xfId="2" quotePrefix="1" applyNumberFormat="1" applyFont="1" applyFill="1" applyBorder="1" applyAlignment="1">
      <alignment horizontal="right" wrapText="1"/>
    </xf>
    <xf numFmtId="0" fontId="13" fillId="0" borderId="0" xfId="2" applyFont="1"/>
    <xf numFmtId="0" fontId="3" fillId="0" borderId="1" xfId="2" applyFont="1" applyFill="1" applyBorder="1"/>
    <xf numFmtId="0" fontId="10" fillId="0" borderId="0" xfId="2" applyFont="1"/>
    <xf numFmtId="3" fontId="3" fillId="0" borderId="1" xfId="0" applyNumberFormat="1" applyFont="1" applyFill="1" applyBorder="1" applyAlignment="1">
      <alignment horizontal="right" wrapText="1"/>
    </xf>
    <xf numFmtId="3" fontId="6" fillId="0" borderId="1" xfId="2" applyNumberFormat="1" applyFont="1" applyFill="1" applyBorder="1" applyAlignment="1">
      <alignment wrapText="1"/>
    </xf>
    <xf numFmtId="3" fontId="3" fillId="0" borderId="1" xfId="0"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4" fillId="6" borderId="5" xfId="2" applyFont="1" applyFill="1" applyBorder="1" applyAlignment="1">
      <alignment horizontal="center" vertical="center"/>
    </xf>
    <xf numFmtId="0" fontId="4" fillId="6" borderId="1" xfId="2" applyFont="1" applyFill="1" applyBorder="1" applyAlignment="1">
      <alignment horizontal="center"/>
    </xf>
    <xf numFmtId="3" fontId="4" fillId="6" borderId="1" xfId="2" quotePrefix="1" applyNumberFormat="1" applyFont="1" applyFill="1" applyBorder="1" applyAlignment="1">
      <alignment horizontal="right" wrapText="1"/>
    </xf>
    <xf numFmtId="0" fontId="2" fillId="0" borderId="0" xfId="0" applyFont="1"/>
    <xf numFmtId="0" fontId="9" fillId="0" borderId="0" xfId="0" applyFont="1" applyFill="1" applyAlignment="1">
      <alignment vertical="top" wrapText="1"/>
    </xf>
    <xf numFmtId="0" fontId="4" fillId="5" borderId="4" xfId="0" applyFont="1" applyFill="1" applyBorder="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center"/>
    </xf>
    <xf numFmtId="0" fontId="3" fillId="0" borderId="0" xfId="2" applyFont="1" applyBorder="1" applyAlignment="1">
      <alignment horizontal="center"/>
    </xf>
    <xf numFmtId="0" fontId="3" fillId="0" borderId="10" xfId="2" applyFont="1" applyBorder="1" applyAlignment="1">
      <alignment horizontal="center"/>
    </xf>
    <xf numFmtId="0" fontId="7" fillId="3" borderId="13" xfId="2" applyFont="1" applyFill="1" applyBorder="1" applyAlignment="1">
      <alignment horizontal="center" wrapText="1"/>
    </xf>
    <xf numFmtId="0" fontId="7" fillId="3" borderId="3" xfId="2" applyFont="1" applyFill="1" applyBorder="1" applyAlignment="1">
      <alignment horizontal="center"/>
    </xf>
    <xf numFmtId="0" fontId="7" fillId="3" borderId="4" xfId="2" applyFont="1" applyFill="1" applyBorder="1" applyAlignment="1">
      <alignment horizontal="center"/>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10" fillId="0" borderId="0" xfId="0" applyFont="1" applyFill="1" applyAlignment="1">
      <alignment horizontal="left" vertical="top" wrapText="1"/>
    </xf>
    <xf numFmtId="0" fontId="9" fillId="0" borderId="0" xfId="0" applyFont="1" applyFill="1" applyAlignment="1">
      <alignment horizontal="left" vertical="top" wrapText="1"/>
    </xf>
    <xf numFmtId="0" fontId="10" fillId="0" borderId="0" xfId="0" applyFont="1" applyFill="1" applyAlignment="1">
      <alignment vertical="top"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4"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5" fillId="6" borderId="14" xfId="2" applyFont="1" applyFill="1" applyBorder="1" applyAlignment="1">
      <alignment horizontal="center" vertical="center"/>
    </xf>
    <xf numFmtId="0" fontId="5" fillId="6" borderId="5" xfId="2" applyFont="1" applyFill="1" applyBorder="1" applyAlignment="1">
      <alignment horizontal="center" vertic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cellXfs>
  <cellStyles count="3">
    <cellStyle name="Milliers"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449433</xdr:rowOff>
    </xdr:to>
    <xdr:pic>
      <xdr:nvPicPr>
        <xdr:cNvPr id="2" name="Image 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6"/>
  <sheetViews>
    <sheetView topLeftCell="A40" zoomScale="80" zoomScaleNormal="80" workbookViewId="0">
      <selection activeCell="B30" sqref="B30"/>
    </sheetView>
  </sheetViews>
  <sheetFormatPr baseColWidth="10" defaultColWidth="8.85546875" defaultRowHeight="15" x14ac:dyDescent="0.2"/>
  <cols>
    <col min="1" max="1" width="68" style="1" customWidth="1"/>
    <col min="2" max="2" width="15.42578125" style="1" customWidth="1"/>
    <col min="3" max="3" width="17.85546875" style="1" customWidth="1"/>
    <col min="4" max="4" width="22.28515625" style="1" customWidth="1"/>
    <col min="5" max="5" width="20" style="1" customWidth="1"/>
    <col min="6" max="6" width="29.140625" style="1" customWidth="1"/>
    <col min="7" max="7" width="17.42578125" style="1" customWidth="1"/>
    <col min="8" max="8" width="15.42578125" style="1" customWidth="1"/>
    <col min="9" max="9" width="17.7109375" style="1" customWidth="1"/>
    <col min="10" max="10" width="21.85546875" style="1" customWidth="1"/>
    <col min="11" max="11" width="20.7109375" style="1" customWidth="1"/>
    <col min="12" max="12" width="23.140625" style="1" customWidth="1"/>
    <col min="13" max="13" width="8.85546875" style="1"/>
    <col min="14" max="14" width="11.42578125" style="1" bestFit="1" customWidth="1"/>
    <col min="15" max="15" width="11.140625" style="1" customWidth="1"/>
    <col min="16" max="16" width="11.42578125" style="1" bestFit="1" customWidth="1"/>
    <col min="17" max="16384" width="8.85546875" style="1"/>
  </cols>
  <sheetData>
    <row r="1" spans="1:14" s="17" customFormat="1" ht="46.5" customHeight="1" x14ac:dyDescent="0.2">
      <c r="A1" s="68"/>
      <c r="B1" s="69"/>
      <c r="C1" s="69"/>
      <c r="D1" s="69"/>
      <c r="E1" s="69"/>
      <c r="F1" s="69"/>
      <c r="G1" s="69"/>
      <c r="H1" s="69"/>
      <c r="I1" s="69"/>
      <c r="J1" s="69"/>
      <c r="K1" s="70"/>
    </row>
    <row r="2" spans="1:14" s="18" customFormat="1" ht="36" customHeight="1" x14ac:dyDescent="0.2">
      <c r="A2" s="71"/>
      <c r="B2" s="72"/>
      <c r="C2" s="72"/>
      <c r="D2" s="72"/>
      <c r="E2" s="72"/>
      <c r="F2" s="72"/>
      <c r="G2" s="72"/>
      <c r="H2" s="72"/>
      <c r="I2" s="72"/>
      <c r="J2" s="72"/>
      <c r="K2" s="73"/>
    </row>
    <row r="3" spans="1:14" ht="31.5" customHeight="1" x14ac:dyDescent="0.2">
      <c r="A3" s="19" t="s">
        <v>0</v>
      </c>
      <c r="B3" s="20"/>
      <c r="C3" s="20"/>
      <c r="D3" s="20"/>
      <c r="E3" s="20"/>
      <c r="F3" s="20"/>
      <c r="G3" s="20"/>
      <c r="H3" s="20"/>
      <c r="I3" s="20"/>
      <c r="J3" s="20"/>
      <c r="K3" s="21"/>
    </row>
    <row r="4" spans="1:14" ht="37.5" customHeight="1" x14ac:dyDescent="0.25">
      <c r="A4" s="74" t="s">
        <v>1</v>
      </c>
      <c r="B4" s="75"/>
      <c r="C4" s="75"/>
      <c r="D4" s="75"/>
      <c r="E4" s="75"/>
      <c r="F4" s="75"/>
      <c r="G4" s="75"/>
      <c r="H4" s="75"/>
      <c r="I4" s="75"/>
      <c r="J4" s="75"/>
      <c r="K4" s="76"/>
    </row>
    <row r="5" spans="1:14" ht="93" customHeight="1" x14ac:dyDescent="0.2">
      <c r="A5" s="77" t="s">
        <v>2</v>
      </c>
      <c r="B5" s="78"/>
      <c r="C5" s="78"/>
      <c r="D5" s="78"/>
      <c r="E5" s="78"/>
      <c r="F5" s="78"/>
      <c r="G5" s="78"/>
      <c r="H5" s="78"/>
      <c r="I5" s="78"/>
      <c r="J5" s="78"/>
      <c r="K5" s="79"/>
    </row>
    <row r="6" spans="1:14" ht="33.75" customHeight="1" x14ac:dyDescent="0.2">
      <c r="A6" s="80" t="s">
        <v>3</v>
      </c>
      <c r="B6" s="81"/>
      <c r="C6" s="81"/>
      <c r="D6" s="81"/>
      <c r="E6" s="81"/>
      <c r="F6" s="81"/>
      <c r="G6" s="81"/>
      <c r="H6" s="81"/>
      <c r="I6" s="81"/>
      <c r="J6" s="81"/>
      <c r="K6" s="82"/>
    </row>
    <row r="7" spans="1:14" ht="15.75" x14ac:dyDescent="0.25">
      <c r="A7" s="33"/>
      <c r="B7" s="83" t="s">
        <v>4</v>
      </c>
      <c r="C7" s="84"/>
      <c r="D7" s="85"/>
      <c r="E7" s="83" t="s">
        <v>5</v>
      </c>
      <c r="F7" s="84"/>
      <c r="G7" s="84"/>
      <c r="H7" s="84"/>
      <c r="I7" s="84"/>
      <c r="J7" s="67"/>
      <c r="K7" s="34" t="s">
        <v>6</v>
      </c>
    </row>
    <row r="8" spans="1:14" ht="94.5" x14ac:dyDescent="0.2">
      <c r="A8" s="37" t="s">
        <v>7</v>
      </c>
      <c r="B8" s="37" t="s">
        <v>8</v>
      </c>
      <c r="C8" s="37" t="s">
        <v>9</v>
      </c>
      <c r="D8" s="37" t="s">
        <v>10</v>
      </c>
      <c r="E8" s="38" t="s">
        <v>11</v>
      </c>
      <c r="F8" s="38" t="s">
        <v>12</v>
      </c>
      <c r="G8" s="39" t="s">
        <v>13</v>
      </c>
      <c r="H8" s="39" t="s">
        <v>14</v>
      </c>
      <c r="I8" s="40" t="s">
        <v>15</v>
      </c>
      <c r="J8" s="40" t="s">
        <v>16</v>
      </c>
      <c r="K8" s="41" t="s">
        <v>17</v>
      </c>
    </row>
    <row r="9" spans="1:14" x14ac:dyDescent="0.2">
      <c r="A9" s="2">
        <v>2013</v>
      </c>
      <c r="B9" s="3">
        <v>1268155</v>
      </c>
      <c r="C9" s="3">
        <v>2630</v>
      </c>
      <c r="D9" s="4">
        <v>0</v>
      </c>
      <c r="E9" s="4">
        <v>0</v>
      </c>
      <c r="F9" s="3">
        <v>0</v>
      </c>
      <c r="G9" s="3">
        <v>182864369</v>
      </c>
      <c r="H9" s="3">
        <v>0</v>
      </c>
      <c r="I9" s="3">
        <v>0</v>
      </c>
      <c r="J9" s="5">
        <v>4846</v>
      </c>
      <c r="K9" s="6">
        <f>SUM(B9:J9)</f>
        <v>184140000</v>
      </c>
      <c r="N9" s="7"/>
    </row>
    <row r="10" spans="1:14" x14ac:dyDescent="0.2">
      <c r="A10" s="2">
        <v>2014</v>
      </c>
      <c r="B10" s="3">
        <v>2451791</v>
      </c>
      <c r="C10" s="3">
        <v>157470</v>
      </c>
      <c r="D10" s="4">
        <v>0</v>
      </c>
      <c r="E10" s="4">
        <v>0</v>
      </c>
      <c r="F10" s="3">
        <v>0</v>
      </c>
      <c r="G10" s="3">
        <v>178454614</v>
      </c>
      <c r="H10" s="3">
        <v>0</v>
      </c>
      <c r="I10" s="3">
        <v>7125</v>
      </c>
      <c r="J10" s="5">
        <v>0</v>
      </c>
      <c r="K10" s="6">
        <f t="shared" ref="K10:K29" si="0">SUM(B10:J10)</f>
        <v>181071000</v>
      </c>
      <c r="N10" s="7"/>
    </row>
    <row r="11" spans="1:14" x14ac:dyDescent="0.2">
      <c r="A11" s="2">
        <v>2015</v>
      </c>
      <c r="B11" s="3">
        <v>4181980</v>
      </c>
      <c r="C11" s="3">
        <v>1748523</v>
      </c>
      <c r="D11" s="4">
        <v>0</v>
      </c>
      <c r="E11" s="4">
        <v>241653</v>
      </c>
      <c r="F11" s="3">
        <v>0</v>
      </c>
      <c r="G11" s="3">
        <v>435156134</v>
      </c>
      <c r="H11" s="3">
        <v>0</v>
      </c>
      <c r="I11" s="3">
        <v>79710</v>
      </c>
      <c r="J11" s="5">
        <v>0</v>
      </c>
      <c r="K11" s="6">
        <f t="shared" si="0"/>
        <v>441408000</v>
      </c>
      <c r="N11" s="7"/>
    </row>
    <row r="12" spans="1:14" x14ac:dyDescent="0.2">
      <c r="A12" s="2">
        <v>2016</v>
      </c>
      <c r="B12" s="3">
        <v>25623024</v>
      </c>
      <c r="C12" s="3">
        <v>9075950</v>
      </c>
      <c r="D12" s="4">
        <v>0</v>
      </c>
      <c r="E12" s="4">
        <v>956000</v>
      </c>
      <c r="F12" s="3">
        <v>0</v>
      </c>
      <c r="G12" s="3">
        <v>362866294</v>
      </c>
      <c r="H12" s="3">
        <v>0</v>
      </c>
      <c r="I12" s="3">
        <v>20971641</v>
      </c>
      <c r="J12" s="5">
        <v>0</v>
      </c>
      <c r="K12" s="6">
        <f t="shared" si="0"/>
        <v>419492909</v>
      </c>
      <c r="N12" s="7"/>
    </row>
    <row r="13" spans="1:14" x14ac:dyDescent="0.2">
      <c r="A13" s="2">
        <v>2017</v>
      </c>
      <c r="B13" s="3">
        <v>35799862</v>
      </c>
      <c r="C13" s="3">
        <v>20808893</v>
      </c>
      <c r="D13" s="4">
        <v>0</v>
      </c>
      <c r="E13" s="4">
        <v>926000</v>
      </c>
      <c r="F13" s="3">
        <v>1468530</v>
      </c>
      <c r="G13" s="3">
        <v>347650583</v>
      </c>
      <c r="H13" s="3">
        <v>0</v>
      </c>
      <c r="I13" s="3">
        <v>16248243</v>
      </c>
      <c r="J13" s="5">
        <v>0</v>
      </c>
      <c r="K13" s="6">
        <f t="shared" si="0"/>
        <v>422902111</v>
      </c>
      <c r="N13" s="7"/>
    </row>
    <row r="14" spans="1:14" x14ac:dyDescent="0.2">
      <c r="A14" s="2">
        <v>2018</v>
      </c>
      <c r="B14" s="3">
        <v>95034731</v>
      </c>
      <c r="C14" s="3">
        <v>229932055</v>
      </c>
      <c r="D14" s="4">
        <v>0</v>
      </c>
      <c r="E14" s="4">
        <v>895750</v>
      </c>
      <c r="F14" s="3">
        <v>0</v>
      </c>
      <c r="G14" s="3">
        <v>68748377</v>
      </c>
      <c r="H14" s="3">
        <v>0</v>
      </c>
      <c r="I14" s="3">
        <v>376682</v>
      </c>
      <c r="J14" s="5">
        <v>0</v>
      </c>
      <c r="K14" s="6">
        <f t="shared" si="0"/>
        <v>394987595</v>
      </c>
      <c r="N14" s="7"/>
    </row>
    <row r="15" spans="1:14" ht="15" customHeight="1" x14ac:dyDescent="0.2">
      <c r="A15" s="2">
        <v>2019</v>
      </c>
      <c r="B15" s="3">
        <v>138642524</v>
      </c>
      <c r="C15" s="3">
        <v>227018242</v>
      </c>
      <c r="D15" s="4">
        <v>0</v>
      </c>
      <c r="E15" s="4">
        <v>865750</v>
      </c>
      <c r="F15" s="3">
        <v>823289</v>
      </c>
      <c r="G15" s="3">
        <v>6825897</v>
      </c>
      <c r="H15" s="3">
        <v>0</v>
      </c>
      <c r="I15" s="3">
        <v>693975</v>
      </c>
      <c r="J15" s="5">
        <v>0</v>
      </c>
      <c r="K15" s="6">
        <f t="shared" si="0"/>
        <v>374869677</v>
      </c>
      <c r="N15" s="7"/>
    </row>
    <row r="16" spans="1:14" x14ac:dyDescent="0.2">
      <c r="A16" s="2">
        <v>2020</v>
      </c>
      <c r="B16" s="3">
        <v>160709467</v>
      </c>
      <c r="C16" s="3">
        <v>157490595</v>
      </c>
      <c r="D16" s="4">
        <v>0</v>
      </c>
      <c r="E16" s="4">
        <v>835500</v>
      </c>
      <c r="F16" s="3">
        <v>43943792</v>
      </c>
      <c r="G16" s="3">
        <v>1246598</v>
      </c>
      <c r="H16" s="3">
        <v>0</v>
      </c>
      <c r="I16" s="3">
        <v>0</v>
      </c>
      <c r="J16" s="5">
        <v>0</v>
      </c>
      <c r="K16" s="6">
        <f t="shared" si="0"/>
        <v>364225952</v>
      </c>
      <c r="N16" s="7"/>
    </row>
    <row r="17" spans="1:14" x14ac:dyDescent="0.2">
      <c r="A17" s="2">
        <v>2021</v>
      </c>
      <c r="B17" s="3">
        <v>122932816</v>
      </c>
      <c r="C17" s="3">
        <v>60992814</v>
      </c>
      <c r="D17" s="4">
        <v>42815943</v>
      </c>
      <c r="E17" s="4">
        <v>0</v>
      </c>
      <c r="F17" s="3">
        <v>135532690</v>
      </c>
      <c r="G17" s="3">
        <v>2194160</v>
      </c>
      <c r="H17" s="3">
        <v>0</v>
      </c>
      <c r="I17" s="3">
        <v>0</v>
      </c>
      <c r="J17" s="5">
        <v>0</v>
      </c>
      <c r="K17" s="6">
        <f t="shared" si="0"/>
        <v>364468423</v>
      </c>
      <c r="N17" s="7"/>
    </row>
    <row r="18" spans="1:14" x14ac:dyDescent="0.2">
      <c r="A18" s="2">
        <v>2022</v>
      </c>
      <c r="B18" s="3">
        <v>33097000</v>
      </c>
      <c r="C18" s="3">
        <v>0</v>
      </c>
      <c r="D18" s="4">
        <v>0</v>
      </c>
      <c r="E18" s="4">
        <v>0</v>
      </c>
      <c r="F18" s="3">
        <v>308716063</v>
      </c>
      <c r="G18" s="3">
        <v>5973537</v>
      </c>
      <c r="H18" s="3">
        <v>0</v>
      </c>
      <c r="I18" s="3">
        <v>0</v>
      </c>
      <c r="J18" s="5">
        <v>0</v>
      </c>
      <c r="K18" s="6">
        <f t="shared" si="0"/>
        <v>347786600</v>
      </c>
      <c r="N18" s="7"/>
    </row>
    <row r="19" spans="1:14" x14ac:dyDescent="0.2">
      <c r="A19" s="2">
        <v>2023</v>
      </c>
      <c r="B19" s="3">
        <v>27779750</v>
      </c>
      <c r="C19" s="3">
        <v>0</v>
      </c>
      <c r="D19" s="4">
        <v>0</v>
      </c>
      <c r="E19" s="4">
        <v>0</v>
      </c>
      <c r="F19" s="3">
        <v>305318156</v>
      </c>
      <c r="G19" s="3">
        <v>1307894</v>
      </c>
      <c r="H19" s="3">
        <v>0</v>
      </c>
      <c r="I19" s="3">
        <v>0</v>
      </c>
      <c r="J19" s="5">
        <v>0</v>
      </c>
      <c r="K19" s="6">
        <f t="shared" si="0"/>
        <v>334405800</v>
      </c>
      <c r="N19" s="7"/>
    </row>
    <row r="20" spans="1:14" x14ac:dyDescent="0.2">
      <c r="A20" s="2">
        <v>2024</v>
      </c>
      <c r="B20" s="3">
        <v>8306250</v>
      </c>
      <c r="C20" s="3">
        <v>0</v>
      </c>
      <c r="D20" s="4">
        <v>0</v>
      </c>
      <c r="E20" s="4">
        <v>0</v>
      </c>
      <c r="F20" s="3">
        <v>311475071</v>
      </c>
      <c r="G20" s="3">
        <v>1134079</v>
      </c>
      <c r="H20" s="3">
        <v>0</v>
      </c>
      <c r="I20" s="3">
        <v>0</v>
      </c>
      <c r="J20" s="5">
        <v>0</v>
      </c>
      <c r="K20" s="6">
        <f t="shared" si="0"/>
        <v>320915400</v>
      </c>
      <c r="N20" s="7"/>
    </row>
    <row r="21" spans="1:14" x14ac:dyDescent="0.2">
      <c r="A21" s="2">
        <v>2025</v>
      </c>
      <c r="B21" s="3">
        <v>0</v>
      </c>
      <c r="C21" s="3">
        <v>0</v>
      </c>
      <c r="D21" s="4">
        <v>0</v>
      </c>
      <c r="E21" s="4">
        <v>0</v>
      </c>
      <c r="F21" s="3">
        <v>306490921</v>
      </c>
      <c r="G21" s="3">
        <v>1134079</v>
      </c>
      <c r="H21" s="3">
        <v>0</v>
      </c>
      <c r="I21" s="3">
        <v>0</v>
      </c>
      <c r="J21" s="5">
        <v>0</v>
      </c>
      <c r="K21" s="6">
        <f t="shared" si="0"/>
        <v>307625000</v>
      </c>
      <c r="N21" s="7"/>
    </row>
    <row r="22" spans="1:14" x14ac:dyDescent="0.2">
      <c r="A22" s="2">
        <v>2026</v>
      </c>
      <c r="B22" s="3">
        <v>0</v>
      </c>
      <c r="C22" s="3">
        <v>0</v>
      </c>
      <c r="D22" s="4">
        <v>0</v>
      </c>
      <c r="E22" s="4">
        <v>0</v>
      </c>
      <c r="F22" s="3">
        <v>293010121</v>
      </c>
      <c r="G22" s="3">
        <v>1134079</v>
      </c>
      <c r="H22" s="3">
        <v>0</v>
      </c>
      <c r="I22" s="3">
        <v>0</v>
      </c>
      <c r="J22" s="5">
        <v>0</v>
      </c>
      <c r="K22" s="6">
        <f t="shared" si="0"/>
        <v>294144200</v>
      </c>
      <c r="N22" s="7"/>
    </row>
    <row r="23" spans="1:14" x14ac:dyDescent="0.2">
      <c r="A23" s="2">
        <v>2027</v>
      </c>
      <c r="B23" s="3">
        <v>0</v>
      </c>
      <c r="C23" s="3">
        <v>0</v>
      </c>
      <c r="D23" s="4">
        <v>0</v>
      </c>
      <c r="E23" s="4">
        <v>0</v>
      </c>
      <c r="F23" s="3">
        <v>279619721</v>
      </c>
      <c r="G23" s="3">
        <v>1134079</v>
      </c>
      <c r="H23" s="3">
        <v>0</v>
      </c>
      <c r="I23" s="3">
        <v>0</v>
      </c>
      <c r="J23" s="5">
        <v>0</v>
      </c>
      <c r="K23" s="6">
        <f t="shared" si="0"/>
        <v>280753800</v>
      </c>
      <c r="N23" s="7"/>
    </row>
    <row r="24" spans="1:14" x14ac:dyDescent="0.2">
      <c r="A24" s="2">
        <v>2028</v>
      </c>
      <c r="B24" s="3">
        <v>0</v>
      </c>
      <c r="C24" s="3">
        <v>0</v>
      </c>
      <c r="D24" s="4">
        <v>0</v>
      </c>
      <c r="E24" s="4">
        <v>0</v>
      </c>
      <c r="F24" s="3">
        <v>266338921</v>
      </c>
      <c r="G24" s="3">
        <v>1134079</v>
      </c>
      <c r="H24" s="3">
        <v>0</v>
      </c>
      <c r="I24" s="3">
        <v>0</v>
      </c>
      <c r="J24" s="5">
        <v>0</v>
      </c>
      <c r="K24" s="6">
        <f t="shared" si="0"/>
        <v>267473000</v>
      </c>
      <c r="N24" s="7"/>
    </row>
    <row r="25" spans="1:14" x14ac:dyDescent="0.2">
      <c r="A25" s="2">
        <v>2029</v>
      </c>
      <c r="B25" s="3">
        <v>0</v>
      </c>
      <c r="C25" s="3">
        <v>0</v>
      </c>
      <c r="D25" s="4">
        <v>0</v>
      </c>
      <c r="E25" s="4">
        <v>0</v>
      </c>
      <c r="F25" s="3">
        <v>252848521</v>
      </c>
      <c r="G25" s="3">
        <v>1134079</v>
      </c>
      <c r="H25" s="3">
        <v>0</v>
      </c>
      <c r="I25" s="3">
        <v>0</v>
      </c>
      <c r="J25" s="5">
        <v>0</v>
      </c>
      <c r="K25" s="6">
        <f t="shared" si="0"/>
        <v>253982600</v>
      </c>
      <c r="N25" s="7"/>
    </row>
    <row r="26" spans="1:14" x14ac:dyDescent="0.2">
      <c r="A26" s="2">
        <v>2030</v>
      </c>
      <c r="B26" s="3">
        <v>0</v>
      </c>
      <c r="C26" s="3">
        <v>0</v>
      </c>
      <c r="D26" s="4">
        <v>0</v>
      </c>
      <c r="E26" s="4">
        <v>0</v>
      </c>
      <c r="F26" s="3">
        <v>239467721</v>
      </c>
      <c r="G26" s="3">
        <v>1134079</v>
      </c>
      <c r="H26" s="3">
        <v>0</v>
      </c>
      <c r="I26" s="3">
        <v>0</v>
      </c>
      <c r="J26" s="5">
        <v>0</v>
      </c>
      <c r="K26" s="6">
        <f t="shared" si="0"/>
        <v>240601800</v>
      </c>
      <c r="N26" s="7"/>
    </row>
    <row r="27" spans="1:14" x14ac:dyDescent="0.2">
      <c r="A27" s="22" t="s">
        <v>18</v>
      </c>
      <c r="B27" s="3">
        <v>19221</v>
      </c>
      <c r="C27" s="3">
        <v>0</v>
      </c>
      <c r="D27" s="4">
        <v>0</v>
      </c>
      <c r="E27" s="4">
        <v>0</v>
      </c>
      <c r="F27" s="3">
        <v>0</v>
      </c>
      <c r="G27" s="3">
        <v>2020805</v>
      </c>
      <c r="H27" s="3">
        <v>0</v>
      </c>
      <c r="I27" s="3">
        <v>0</v>
      </c>
      <c r="J27" s="5">
        <v>0</v>
      </c>
      <c r="K27" s="6">
        <f t="shared" si="0"/>
        <v>2040026</v>
      </c>
      <c r="N27" s="7"/>
    </row>
    <row r="28" spans="1:14" x14ac:dyDescent="0.2">
      <c r="A28" s="23" t="s">
        <v>19</v>
      </c>
      <c r="B28" s="3">
        <v>38317</v>
      </c>
      <c r="C28" s="3">
        <v>0</v>
      </c>
      <c r="D28" s="4">
        <v>0</v>
      </c>
      <c r="E28" s="4">
        <v>0</v>
      </c>
      <c r="F28" s="3">
        <v>0</v>
      </c>
      <c r="G28" s="3">
        <v>1262137</v>
      </c>
      <c r="H28" s="3">
        <v>0</v>
      </c>
      <c r="I28" s="9">
        <v>235522646</v>
      </c>
      <c r="J28" s="5">
        <v>0</v>
      </c>
      <c r="K28" s="6">
        <f t="shared" si="0"/>
        <v>236823100</v>
      </c>
      <c r="N28" s="7"/>
    </row>
    <row r="29" spans="1:14" x14ac:dyDescent="0.2">
      <c r="A29" s="51" t="s">
        <v>20</v>
      </c>
      <c r="B29" s="4">
        <v>0</v>
      </c>
      <c r="C29" s="4">
        <v>0</v>
      </c>
      <c r="D29" s="4">
        <v>0</v>
      </c>
      <c r="E29" s="4">
        <v>0</v>
      </c>
      <c r="F29" s="4">
        <v>0</v>
      </c>
      <c r="G29" s="4">
        <v>0</v>
      </c>
      <c r="H29" s="4">
        <v>0</v>
      </c>
      <c r="I29" s="10">
        <v>0</v>
      </c>
      <c r="J29" s="4">
        <v>0</v>
      </c>
      <c r="K29" s="6">
        <f t="shared" si="0"/>
        <v>0</v>
      </c>
      <c r="N29" s="7"/>
    </row>
    <row r="30" spans="1:14" ht="15.75" x14ac:dyDescent="0.25">
      <c r="A30" s="42" t="s">
        <v>21</v>
      </c>
      <c r="B30" s="43">
        <f>SUM(B9:B28)</f>
        <v>655884888</v>
      </c>
      <c r="C30" s="43">
        <f>SUM(C9:C29)</f>
        <v>707227172</v>
      </c>
      <c r="D30" s="43">
        <f t="shared" ref="D30:G30" si="1">SUM(D9:D28)</f>
        <v>42815943</v>
      </c>
      <c r="E30" s="43">
        <f t="shared" si="1"/>
        <v>4720653</v>
      </c>
      <c r="F30" s="43">
        <f t="shared" si="1"/>
        <v>2745053517</v>
      </c>
      <c r="G30" s="43">
        <f t="shared" si="1"/>
        <v>1604509952</v>
      </c>
      <c r="H30" s="43">
        <f>SUM(H9:H29)</f>
        <v>0</v>
      </c>
      <c r="I30" s="43">
        <f>SUM(I9:I28)</f>
        <v>273900022</v>
      </c>
      <c r="J30" s="43">
        <f>SUM(J9:J29)</f>
        <v>4846</v>
      </c>
      <c r="K30" s="43">
        <f>SUM(K9:K28)</f>
        <v>6034116993</v>
      </c>
      <c r="N30" s="7"/>
    </row>
    <row r="31" spans="1:14" ht="15.75" x14ac:dyDescent="0.25">
      <c r="A31" s="24" t="s">
        <v>22</v>
      </c>
      <c r="B31" s="9"/>
      <c r="C31" s="9"/>
      <c r="D31" s="9"/>
      <c r="E31" s="9"/>
      <c r="F31" s="9"/>
      <c r="G31" s="6"/>
      <c r="H31" s="6"/>
      <c r="I31" s="6"/>
      <c r="J31" s="6"/>
      <c r="K31" s="6"/>
    </row>
    <row r="32" spans="1:14" ht="16.5" customHeight="1" x14ac:dyDescent="0.2">
      <c r="A32" s="25" t="s">
        <v>23</v>
      </c>
      <c r="B32" s="3">
        <v>78921688</v>
      </c>
      <c r="C32" s="3">
        <v>5903532</v>
      </c>
      <c r="D32" s="3">
        <v>0</v>
      </c>
      <c r="E32" s="3">
        <v>0</v>
      </c>
      <c r="F32" s="3">
        <v>20021</v>
      </c>
      <c r="G32" s="3">
        <v>67008048</v>
      </c>
      <c r="H32" s="4">
        <v>0</v>
      </c>
      <c r="I32" s="4">
        <v>0</v>
      </c>
      <c r="J32" s="50">
        <v>28706601</v>
      </c>
      <c r="K32" s="6">
        <f>SUM(B32:J32)</f>
        <v>180559890</v>
      </c>
    </row>
    <row r="33" spans="1:16" x14ac:dyDescent="0.2">
      <c r="A33" s="12" t="s">
        <v>24</v>
      </c>
      <c r="B33" s="3">
        <v>0</v>
      </c>
      <c r="C33" s="3">
        <v>0</v>
      </c>
      <c r="D33" s="3">
        <v>0</v>
      </c>
      <c r="E33" s="3">
        <v>0</v>
      </c>
      <c r="F33" s="3">
        <v>0</v>
      </c>
      <c r="G33" s="3">
        <v>0</v>
      </c>
      <c r="H33" s="4">
        <v>0</v>
      </c>
      <c r="I33" s="4">
        <v>0</v>
      </c>
      <c r="J33" s="4">
        <v>0</v>
      </c>
      <c r="K33" s="6">
        <f t="shared" ref="K33:K41" si="2">SUM(B33:J33)</f>
        <v>0</v>
      </c>
    </row>
    <row r="34" spans="1:16" ht="15.75" x14ac:dyDescent="0.25">
      <c r="A34" s="12" t="s">
        <v>25</v>
      </c>
      <c r="B34" s="3">
        <v>5018792</v>
      </c>
      <c r="C34" s="3">
        <v>1116456</v>
      </c>
      <c r="D34" s="3">
        <v>0</v>
      </c>
      <c r="E34" s="3">
        <v>0</v>
      </c>
      <c r="F34" s="3">
        <v>0</v>
      </c>
      <c r="G34" s="3">
        <v>17238399</v>
      </c>
      <c r="H34" s="3">
        <v>88955</v>
      </c>
      <c r="I34" s="3">
        <v>0</v>
      </c>
      <c r="J34" s="3">
        <v>0</v>
      </c>
      <c r="K34" s="6">
        <f t="shared" si="2"/>
        <v>23462602</v>
      </c>
      <c r="N34" s="7"/>
      <c r="O34" s="13"/>
      <c r="P34" s="7"/>
    </row>
    <row r="35" spans="1:16" x14ac:dyDescent="0.2">
      <c r="A35" s="12" t="s">
        <v>26</v>
      </c>
      <c r="B35" s="3">
        <v>2634427</v>
      </c>
      <c r="C35" s="3">
        <v>192943</v>
      </c>
      <c r="D35" s="3">
        <v>0</v>
      </c>
      <c r="E35" s="3">
        <v>0</v>
      </c>
      <c r="F35" s="3">
        <v>33167</v>
      </c>
      <c r="G35" s="3">
        <v>4865911</v>
      </c>
      <c r="H35" s="3">
        <v>23763</v>
      </c>
      <c r="I35" s="3">
        <v>0</v>
      </c>
      <c r="J35" s="3">
        <v>0</v>
      </c>
      <c r="K35" s="6">
        <f t="shared" si="2"/>
        <v>7750211</v>
      </c>
    </row>
    <row r="36" spans="1:16" x14ac:dyDescent="0.2">
      <c r="A36" s="12" t="s">
        <v>27</v>
      </c>
      <c r="B36" s="3">
        <v>2760073</v>
      </c>
      <c r="C36" s="3">
        <v>126700</v>
      </c>
      <c r="D36" s="3">
        <v>0</v>
      </c>
      <c r="E36" s="3">
        <v>0</v>
      </c>
      <c r="F36" s="3">
        <v>47484</v>
      </c>
      <c r="G36" s="3">
        <v>4861278</v>
      </c>
      <c r="H36" s="3">
        <v>0</v>
      </c>
      <c r="I36" s="3">
        <v>0</v>
      </c>
      <c r="J36" s="3">
        <v>0</v>
      </c>
      <c r="K36" s="6">
        <f t="shared" si="2"/>
        <v>7795535</v>
      </c>
    </row>
    <row r="37" spans="1:16" x14ac:dyDescent="0.2">
      <c r="A37" s="8" t="s">
        <v>28</v>
      </c>
      <c r="B37" s="3">
        <v>0</v>
      </c>
      <c r="C37" s="3">
        <v>0</v>
      </c>
      <c r="D37" s="3">
        <v>0</v>
      </c>
      <c r="E37" s="3">
        <v>0</v>
      </c>
      <c r="F37" s="3">
        <v>0</v>
      </c>
      <c r="G37" s="3">
        <v>0</v>
      </c>
      <c r="H37" s="3">
        <v>0</v>
      </c>
      <c r="I37" s="3">
        <v>0</v>
      </c>
      <c r="J37" s="3">
        <v>0</v>
      </c>
      <c r="K37" s="6">
        <f t="shared" si="2"/>
        <v>0</v>
      </c>
    </row>
    <row r="38" spans="1:16" x14ac:dyDescent="0.2">
      <c r="A38" s="14"/>
      <c r="B38" s="3"/>
      <c r="C38" s="3"/>
      <c r="D38" s="3"/>
      <c r="E38" s="3"/>
      <c r="F38" s="3"/>
      <c r="G38" s="3"/>
      <c r="H38" s="3"/>
      <c r="I38" s="3"/>
      <c r="J38" s="3"/>
      <c r="K38" s="6"/>
    </row>
    <row r="39" spans="1:16" ht="15.75" x14ac:dyDescent="0.25">
      <c r="A39" s="26" t="s">
        <v>29</v>
      </c>
      <c r="B39" s="3"/>
      <c r="C39" s="3"/>
      <c r="D39" s="3"/>
      <c r="E39" s="3"/>
      <c r="F39" s="3"/>
      <c r="G39" s="3"/>
      <c r="H39" s="3"/>
      <c r="I39" s="3"/>
      <c r="J39" s="3"/>
      <c r="K39" s="6"/>
    </row>
    <row r="40" spans="1:16" x14ac:dyDescent="0.2">
      <c r="A40" s="8" t="s">
        <v>30</v>
      </c>
      <c r="B40" s="3">
        <v>91304</v>
      </c>
      <c r="C40" s="3">
        <v>0</v>
      </c>
      <c r="D40" s="3">
        <v>0</v>
      </c>
      <c r="E40" s="3">
        <v>0</v>
      </c>
      <c r="F40" s="3">
        <v>0</v>
      </c>
      <c r="G40" s="3">
        <v>474961</v>
      </c>
      <c r="H40" s="3">
        <v>0</v>
      </c>
      <c r="I40" s="3">
        <v>0</v>
      </c>
      <c r="J40" s="3">
        <v>12520</v>
      </c>
      <c r="K40" s="6">
        <f t="shared" si="2"/>
        <v>578785</v>
      </c>
    </row>
    <row r="41" spans="1:16" x14ac:dyDescent="0.2">
      <c r="A41" s="8" t="s">
        <v>31</v>
      </c>
      <c r="B41" s="3">
        <v>237744</v>
      </c>
      <c r="C41" s="3">
        <v>1</v>
      </c>
      <c r="D41" s="3">
        <v>0</v>
      </c>
      <c r="E41" s="3">
        <v>0</v>
      </c>
      <c r="F41" s="3">
        <v>0</v>
      </c>
      <c r="G41" s="3">
        <v>110370</v>
      </c>
      <c r="H41" s="3">
        <v>0</v>
      </c>
      <c r="I41" s="3">
        <v>0</v>
      </c>
      <c r="J41" s="3">
        <v>10793</v>
      </c>
      <c r="K41" s="6">
        <f t="shared" si="2"/>
        <v>358908</v>
      </c>
    </row>
    <row r="42" spans="1:16" ht="15.75" x14ac:dyDescent="0.25">
      <c r="A42" s="42" t="s">
        <v>32</v>
      </c>
      <c r="B42" s="44">
        <f t="shared" ref="B42:H42" si="3">SUM(B32:B41)</f>
        <v>89664028</v>
      </c>
      <c r="C42" s="44">
        <f t="shared" si="3"/>
        <v>7339632</v>
      </c>
      <c r="D42" s="44">
        <f t="shared" si="3"/>
        <v>0</v>
      </c>
      <c r="E42" s="44">
        <f t="shared" si="3"/>
        <v>0</v>
      </c>
      <c r="F42" s="44">
        <f t="shared" si="3"/>
        <v>100672</v>
      </c>
      <c r="G42" s="44">
        <f t="shared" si="3"/>
        <v>94558967</v>
      </c>
      <c r="H42" s="44">
        <f t="shared" si="3"/>
        <v>112718</v>
      </c>
      <c r="I42" s="44">
        <f>SUM(I31:I41)</f>
        <v>0</v>
      </c>
      <c r="J42" s="44">
        <f>SUM(J32:J41)</f>
        <v>28729914</v>
      </c>
      <c r="K42" s="44">
        <f>SUM(K32:K41)</f>
        <v>220505931</v>
      </c>
    </row>
    <row r="43" spans="1:16" ht="7.5" customHeight="1" x14ac:dyDescent="0.2">
      <c r="A43" s="27"/>
      <c r="B43" s="15"/>
      <c r="C43" s="15"/>
      <c r="D43" s="15"/>
      <c r="E43" s="15"/>
      <c r="F43" s="15"/>
      <c r="G43" s="16"/>
      <c r="H43" s="16"/>
      <c r="I43" s="16"/>
      <c r="J43" s="16"/>
      <c r="K43" s="16"/>
    </row>
    <row r="44" spans="1:16" ht="15.75" x14ac:dyDescent="0.25">
      <c r="A44" s="45" t="s">
        <v>33</v>
      </c>
      <c r="B44" s="46">
        <f t="shared" ref="B44:H44" si="4">B30+B42</f>
        <v>745548916</v>
      </c>
      <c r="C44" s="46">
        <f t="shared" si="4"/>
        <v>714566804</v>
      </c>
      <c r="D44" s="46">
        <f t="shared" si="4"/>
        <v>42815943</v>
      </c>
      <c r="E44" s="46">
        <f t="shared" si="4"/>
        <v>4720653</v>
      </c>
      <c r="F44" s="46">
        <f t="shared" si="4"/>
        <v>2745154189</v>
      </c>
      <c r="G44" s="46">
        <f t="shared" si="4"/>
        <v>1699068919</v>
      </c>
      <c r="H44" s="46">
        <f t="shared" si="4"/>
        <v>112718</v>
      </c>
      <c r="I44" s="46">
        <f>SUM(I30+I42)</f>
        <v>273900022</v>
      </c>
      <c r="J44" s="46">
        <f>J30+J42</f>
        <v>28734760</v>
      </c>
      <c r="K44" s="46">
        <f>K30+K42</f>
        <v>6254622924</v>
      </c>
    </row>
    <row r="45" spans="1:16" x14ac:dyDescent="0.2">
      <c r="A45" s="28"/>
      <c r="L45" s="29"/>
    </row>
    <row r="46" spans="1:16" x14ac:dyDescent="0.2">
      <c r="A46" s="49" t="s">
        <v>34</v>
      </c>
      <c r="L46" s="29"/>
    </row>
    <row r="47" spans="1:16" ht="44.25" customHeight="1" x14ac:dyDescent="0.2">
      <c r="A47" s="87" t="s">
        <v>35</v>
      </c>
      <c r="B47" s="87"/>
      <c r="C47" s="87"/>
      <c r="D47" s="87"/>
      <c r="E47" s="87"/>
      <c r="F47" s="87"/>
      <c r="G47" s="87"/>
      <c r="H47" s="87"/>
      <c r="I47" s="87"/>
      <c r="J47" s="87"/>
      <c r="K47" s="87"/>
      <c r="L47" s="7"/>
    </row>
    <row r="48" spans="1:16" ht="15" customHeight="1" x14ac:dyDescent="0.2">
      <c r="A48" s="30" t="s">
        <v>36</v>
      </c>
      <c r="B48" s="31"/>
      <c r="C48" s="31"/>
      <c r="D48" s="31"/>
      <c r="E48" s="31"/>
      <c r="F48" s="31"/>
      <c r="G48" s="31"/>
      <c r="H48" s="31"/>
      <c r="I48" s="31"/>
      <c r="J48" s="31"/>
      <c r="K48" s="31"/>
    </row>
    <row r="50" spans="1:11" ht="30" customHeight="1" x14ac:dyDescent="0.2">
      <c r="A50" s="88" t="s">
        <v>37</v>
      </c>
      <c r="B50" s="88"/>
      <c r="C50" s="88"/>
      <c r="D50" s="88"/>
      <c r="E50" s="88"/>
      <c r="F50" s="88"/>
      <c r="G50" s="88"/>
      <c r="H50" s="88"/>
      <c r="I50" s="88"/>
      <c r="J50" s="88"/>
      <c r="K50" s="88"/>
    </row>
    <row r="51" spans="1:11" ht="28.5" customHeight="1" x14ac:dyDescent="0.2">
      <c r="A51" s="86" t="s">
        <v>38</v>
      </c>
      <c r="B51" s="86"/>
      <c r="C51" s="86"/>
      <c r="D51" s="86"/>
      <c r="E51" s="86"/>
      <c r="F51" s="86"/>
      <c r="G51" s="86"/>
      <c r="H51" s="86"/>
      <c r="I51" s="86"/>
      <c r="J51" s="86"/>
      <c r="K51" s="86"/>
    </row>
    <row r="52" spans="1:11" x14ac:dyDescent="0.2">
      <c r="A52" s="86" t="s">
        <v>39</v>
      </c>
      <c r="B52" s="86"/>
      <c r="C52" s="86"/>
      <c r="D52" s="86"/>
      <c r="E52" s="86"/>
      <c r="F52" s="86"/>
      <c r="G52" s="86"/>
      <c r="H52" s="86"/>
      <c r="I52" s="86"/>
      <c r="J52" s="86"/>
      <c r="K52" s="86"/>
    </row>
    <row r="53" spans="1:11" x14ac:dyDescent="0.2">
      <c r="A53" s="66"/>
    </row>
    <row r="56" spans="1:11" x14ac:dyDescent="0.2">
      <c r="A56" s="86"/>
      <c r="B56" s="86"/>
      <c r="C56" s="86"/>
      <c r="D56" s="86"/>
      <c r="E56" s="86"/>
      <c r="F56" s="86"/>
      <c r="G56" s="86"/>
      <c r="H56" s="86"/>
      <c r="I56" s="86"/>
      <c r="J56" s="86"/>
      <c r="K56" s="86"/>
    </row>
  </sheetData>
  <mergeCells count="11">
    <mergeCell ref="A56:K56"/>
    <mergeCell ref="A47:K47"/>
    <mergeCell ref="A50:K50"/>
    <mergeCell ref="A51:K51"/>
    <mergeCell ref="A52:K52"/>
    <mergeCell ref="A1:K2"/>
    <mergeCell ref="A4:K4"/>
    <mergeCell ref="A5:K5"/>
    <mergeCell ref="A6:K6"/>
    <mergeCell ref="B7:D7"/>
    <mergeCell ref="E7:I7"/>
  </mergeCells>
  <pageMargins left="0.7" right="0.7" top="0.75" bottom="0.75" header="0.3" footer="0.3"/>
  <pageSetup paperSize="5" scale="53" orientation="landscape" r:id="rId1"/>
  <ignoredErrors>
    <ignoredError sqref="K9:K29 B30:J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tabSelected="1" topLeftCell="A16" workbookViewId="0">
      <selection activeCell="B30" sqref="B30"/>
    </sheetView>
  </sheetViews>
  <sheetFormatPr baseColWidth="10" defaultColWidth="11.42578125" defaultRowHeight="15" x14ac:dyDescent="0.25"/>
  <cols>
    <col min="1" max="1" width="36.85546875" customWidth="1"/>
    <col min="2" max="4" width="19.7109375" customWidth="1"/>
    <col min="5" max="7" width="19.5703125" customWidth="1"/>
    <col min="8" max="8" width="23.28515625" customWidth="1"/>
  </cols>
  <sheetData>
    <row r="1" spans="1:8" ht="15.75" x14ac:dyDescent="0.25">
      <c r="A1" s="47"/>
      <c r="B1" s="96" t="s">
        <v>40</v>
      </c>
      <c r="C1" s="97"/>
      <c r="D1" s="97"/>
      <c r="E1" s="97"/>
      <c r="F1" s="97"/>
      <c r="G1" s="98"/>
      <c r="H1" s="48" t="s">
        <v>6</v>
      </c>
    </row>
    <row r="2" spans="1:8" ht="15.75" x14ac:dyDescent="0.25">
      <c r="A2" s="35" t="s">
        <v>7</v>
      </c>
      <c r="B2" s="89" t="s">
        <v>41</v>
      </c>
      <c r="C2" s="90"/>
      <c r="D2" s="91"/>
      <c r="E2" s="89" t="s">
        <v>42</v>
      </c>
      <c r="F2" s="91"/>
      <c r="G2" s="92" t="s">
        <v>43</v>
      </c>
      <c r="H2" s="94" t="s">
        <v>17</v>
      </c>
    </row>
    <row r="3" spans="1:8" ht="15.75" x14ac:dyDescent="0.25">
      <c r="A3" s="35"/>
      <c r="B3" s="62" t="s">
        <v>44</v>
      </c>
      <c r="C3" s="62" t="s">
        <v>45</v>
      </c>
      <c r="D3" s="62" t="s">
        <v>46</v>
      </c>
      <c r="E3" s="36" t="s">
        <v>47</v>
      </c>
      <c r="F3" s="36" t="s">
        <v>48</v>
      </c>
      <c r="G3" s="93"/>
      <c r="H3" s="95"/>
    </row>
    <row r="4" spans="1:8" ht="15.75" x14ac:dyDescent="0.25">
      <c r="A4" s="61">
        <v>2013</v>
      </c>
      <c r="B4" s="4">
        <v>0</v>
      </c>
      <c r="C4" s="4">
        <v>0</v>
      </c>
      <c r="D4" s="58">
        <v>0</v>
      </c>
      <c r="E4" s="4">
        <v>0</v>
      </c>
      <c r="F4" s="4">
        <v>0</v>
      </c>
      <c r="G4" s="4">
        <v>0</v>
      </c>
      <c r="H4" s="58">
        <f>SUM(B4:G4)</f>
        <v>0</v>
      </c>
    </row>
    <row r="5" spans="1:8" ht="15.75" x14ac:dyDescent="0.25">
      <c r="A5" s="61">
        <v>2014</v>
      </c>
      <c r="B5" s="55">
        <v>0</v>
      </c>
      <c r="C5" s="4">
        <v>0</v>
      </c>
      <c r="D5" s="58">
        <v>7125</v>
      </c>
      <c r="E5" s="4">
        <v>0</v>
      </c>
      <c r="F5" s="4">
        <v>0</v>
      </c>
      <c r="G5" s="4">
        <v>0</v>
      </c>
      <c r="H5" s="58">
        <f t="shared" ref="H5:H23" si="0">SUM(B5:G5)</f>
        <v>7125</v>
      </c>
    </row>
    <row r="6" spans="1:8" ht="15.75" x14ac:dyDescent="0.25">
      <c r="A6" s="61">
        <v>2015</v>
      </c>
      <c r="B6" s="55">
        <v>0</v>
      </c>
      <c r="C6" s="4">
        <v>0</v>
      </c>
      <c r="D6" s="58">
        <v>79710</v>
      </c>
      <c r="E6" s="4">
        <v>0</v>
      </c>
      <c r="F6" s="4">
        <v>0</v>
      </c>
      <c r="G6" s="4">
        <v>0</v>
      </c>
      <c r="H6" s="58">
        <f t="shared" si="0"/>
        <v>79710</v>
      </c>
    </row>
    <row r="7" spans="1:8" ht="15.75" x14ac:dyDescent="0.25">
      <c r="A7" s="61">
        <v>2016</v>
      </c>
      <c r="B7" s="55">
        <v>0</v>
      </c>
      <c r="C7" s="4">
        <v>0</v>
      </c>
      <c r="D7" s="58">
        <v>80394</v>
      </c>
      <c r="E7" s="4">
        <v>0</v>
      </c>
      <c r="F7" s="4">
        <v>0</v>
      </c>
      <c r="G7" s="59">
        <v>20891247</v>
      </c>
      <c r="H7" s="58">
        <f t="shared" si="0"/>
        <v>20971641</v>
      </c>
    </row>
    <row r="8" spans="1:8" ht="15.75" x14ac:dyDescent="0.25">
      <c r="A8" s="61">
        <v>2017</v>
      </c>
      <c r="B8" s="55">
        <v>0</v>
      </c>
      <c r="C8" s="4">
        <v>0</v>
      </c>
      <c r="D8" s="58">
        <v>62568</v>
      </c>
      <c r="E8" s="4">
        <v>0</v>
      </c>
      <c r="F8" s="4">
        <v>0</v>
      </c>
      <c r="G8" s="59">
        <v>16185675</v>
      </c>
      <c r="H8" s="58">
        <f t="shared" si="0"/>
        <v>16248243</v>
      </c>
    </row>
    <row r="9" spans="1:8" ht="15.75" x14ac:dyDescent="0.25">
      <c r="A9" s="61">
        <v>2018</v>
      </c>
      <c r="B9" s="55">
        <v>0</v>
      </c>
      <c r="C9" s="4">
        <v>0</v>
      </c>
      <c r="D9" s="58">
        <v>376682</v>
      </c>
      <c r="E9" s="4">
        <v>0</v>
      </c>
      <c r="F9" s="4">
        <v>0</v>
      </c>
      <c r="G9" s="4">
        <v>0</v>
      </c>
      <c r="H9" s="58">
        <f t="shared" si="0"/>
        <v>376682</v>
      </c>
    </row>
    <row r="10" spans="1:8" ht="15.75" x14ac:dyDescent="0.25">
      <c r="A10" s="61">
        <v>2019</v>
      </c>
      <c r="B10" s="55">
        <v>0</v>
      </c>
      <c r="C10" s="4">
        <v>0</v>
      </c>
      <c r="D10" s="10">
        <v>693975</v>
      </c>
      <c r="E10" s="4">
        <v>0</v>
      </c>
      <c r="F10" s="4">
        <v>0</v>
      </c>
      <c r="G10" s="4">
        <v>0</v>
      </c>
      <c r="H10" s="58">
        <f t="shared" si="0"/>
        <v>693975</v>
      </c>
    </row>
    <row r="11" spans="1:8" ht="15.75" x14ac:dyDescent="0.25">
      <c r="A11" s="61">
        <v>2020</v>
      </c>
      <c r="B11" s="4">
        <v>0</v>
      </c>
      <c r="C11" s="4">
        <v>0</v>
      </c>
      <c r="D11" s="4">
        <v>0</v>
      </c>
      <c r="E11" s="4">
        <v>0</v>
      </c>
      <c r="F11" s="4">
        <v>0</v>
      </c>
      <c r="G11" s="4">
        <v>0</v>
      </c>
      <c r="H11" s="58">
        <f t="shared" si="0"/>
        <v>0</v>
      </c>
    </row>
    <row r="12" spans="1:8" ht="15.75" x14ac:dyDescent="0.25">
      <c r="A12" s="61">
        <v>2021</v>
      </c>
      <c r="B12" s="4">
        <v>0</v>
      </c>
      <c r="C12" s="4">
        <v>0</v>
      </c>
      <c r="D12" s="4">
        <v>0</v>
      </c>
      <c r="E12" s="4">
        <v>0</v>
      </c>
      <c r="F12" s="4">
        <v>0</v>
      </c>
      <c r="G12" s="4">
        <v>0</v>
      </c>
      <c r="H12" s="58">
        <f t="shared" si="0"/>
        <v>0</v>
      </c>
    </row>
    <row r="13" spans="1:8" ht="15.75" x14ac:dyDescent="0.25">
      <c r="A13" s="61">
        <v>2022</v>
      </c>
      <c r="B13" s="4">
        <v>0</v>
      </c>
      <c r="C13" s="4">
        <v>0</v>
      </c>
      <c r="D13" s="4">
        <v>0</v>
      </c>
      <c r="E13" s="4">
        <v>0</v>
      </c>
      <c r="F13" s="4">
        <v>0</v>
      </c>
      <c r="G13" s="4">
        <v>0</v>
      </c>
      <c r="H13" s="58">
        <f t="shared" si="0"/>
        <v>0</v>
      </c>
    </row>
    <row r="14" spans="1:8" ht="15.75" x14ac:dyDescent="0.25">
      <c r="A14" s="61">
        <v>2023</v>
      </c>
      <c r="B14" s="4">
        <v>0</v>
      </c>
      <c r="C14" s="4">
        <v>0</v>
      </c>
      <c r="D14" s="4">
        <v>0</v>
      </c>
      <c r="E14" s="4">
        <v>0</v>
      </c>
      <c r="F14" s="4">
        <v>0</v>
      </c>
      <c r="G14" s="4">
        <v>0</v>
      </c>
      <c r="H14" s="58">
        <f t="shared" si="0"/>
        <v>0</v>
      </c>
    </row>
    <row r="15" spans="1:8" ht="15.75" x14ac:dyDescent="0.25">
      <c r="A15" s="61">
        <v>2024</v>
      </c>
      <c r="B15" s="4">
        <v>0</v>
      </c>
      <c r="C15" s="4">
        <v>0</v>
      </c>
      <c r="D15" s="4">
        <v>0</v>
      </c>
      <c r="E15" s="4">
        <v>0</v>
      </c>
      <c r="F15" s="4">
        <v>0</v>
      </c>
      <c r="G15" s="4">
        <v>0</v>
      </c>
      <c r="H15" s="58">
        <f t="shared" si="0"/>
        <v>0</v>
      </c>
    </row>
    <row r="16" spans="1:8" ht="15.75" x14ac:dyDescent="0.25">
      <c r="A16" s="61">
        <v>2025</v>
      </c>
      <c r="B16" s="4">
        <v>0</v>
      </c>
      <c r="C16" s="4">
        <v>0</v>
      </c>
      <c r="D16" s="4">
        <v>0</v>
      </c>
      <c r="E16" s="4">
        <v>0</v>
      </c>
      <c r="F16" s="4">
        <v>0</v>
      </c>
      <c r="G16" s="4">
        <v>0</v>
      </c>
      <c r="H16" s="58">
        <f t="shared" si="0"/>
        <v>0</v>
      </c>
    </row>
    <row r="17" spans="1:10" ht="15.75" x14ac:dyDescent="0.25">
      <c r="A17" s="61">
        <v>2026</v>
      </c>
      <c r="B17" s="4">
        <v>0</v>
      </c>
      <c r="C17" s="4">
        <v>0</v>
      </c>
      <c r="D17" s="4">
        <v>0</v>
      </c>
      <c r="E17" s="4">
        <v>0</v>
      </c>
      <c r="F17" s="4">
        <v>0</v>
      </c>
      <c r="G17" s="4">
        <v>0</v>
      </c>
      <c r="H17" s="58">
        <f t="shared" si="0"/>
        <v>0</v>
      </c>
    </row>
    <row r="18" spans="1:10" ht="15.75" x14ac:dyDescent="0.25">
      <c r="A18" s="61">
        <v>2027</v>
      </c>
      <c r="B18" s="4">
        <v>0</v>
      </c>
      <c r="C18" s="4">
        <v>0</v>
      </c>
      <c r="D18" s="4">
        <v>0</v>
      </c>
      <c r="E18" s="4">
        <v>0</v>
      </c>
      <c r="F18" s="4">
        <v>0</v>
      </c>
      <c r="G18" s="4">
        <v>0</v>
      </c>
      <c r="H18" s="58">
        <f t="shared" si="0"/>
        <v>0</v>
      </c>
    </row>
    <row r="19" spans="1:10" ht="15.75" x14ac:dyDescent="0.25">
      <c r="A19" s="61">
        <v>2028</v>
      </c>
      <c r="B19" s="4">
        <v>0</v>
      </c>
      <c r="C19" s="4">
        <v>0</v>
      </c>
      <c r="D19" s="4">
        <v>0</v>
      </c>
      <c r="E19" s="4">
        <v>0</v>
      </c>
      <c r="F19" s="4">
        <v>0</v>
      </c>
      <c r="G19" s="4">
        <v>0</v>
      </c>
      <c r="H19" s="58">
        <f t="shared" si="0"/>
        <v>0</v>
      </c>
    </row>
    <row r="20" spans="1:10" ht="15.75" x14ac:dyDescent="0.25">
      <c r="A20" s="61">
        <v>2029</v>
      </c>
      <c r="B20" s="4">
        <v>0</v>
      </c>
      <c r="C20" s="4">
        <v>0</v>
      </c>
      <c r="D20" s="4">
        <v>0</v>
      </c>
      <c r="E20" s="4">
        <v>0</v>
      </c>
      <c r="F20" s="4">
        <v>0</v>
      </c>
      <c r="G20" s="4">
        <v>0</v>
      </c>
      <c r="H20" s="58">
        <f t="shared" si="0"/>
        <v>0</v>
      </c>
    </row>
    <row r="21" spans="1:10" ht="15.75" x14ac:dyDescent="0.25">
      <c r="A21" s="61">
        <v>2030</v>
      </c>
      <c r="B21" s="4">
        <v>0</v>
      </c>
      <c r="C21" s="4">
        <v>0</v>
      </c>
      <c r="D21" s="4">
        <v>0</v>
      </c>
      <c r="E21" s="4">
        <v>0</v>
      </c>
      <c r="F21" s="4">
        <v>0</v>
      </c>
      <c r="G21" s="11">
        <v>0</v>
      </c>
      <c r="H21" s="58">
        <f t="shared" si="0"/>
        <v>0</v>
      </c>
    </row>
    <row r="22" spans="1:10" ht="15.75" x14ac:dyDescent="0.25">
      <c r="A22" s="61" t="s">
        <v>49</v>
      </c>
      <c r="B22" s="57">
        <v>13288033</v>
      </c>
      <c r="C22" s="57">
        <v>13288033</v>
      </c>
      <c r="D22" s="57">
        <v>11987580</v>
      </c>
      <c r="E22" s="57">
        <v>66811000</v>
      </c>
      <c r="F22" s="57">
        <v>89537000</v>
      </c>
      <c r="G22" s="57">
        <v>40611000</v>
      </c>
      <c r="H22" s="58">
        <f t="shared" si="0"/>
        <v>235522646</v>
      </c>
    </row>
    <row r="23" spans="1:10" ht="15.75" x14ac:dyDescent="0.25">
      <c r="A23" s="60" t="s">
        <v>20</v>
      </c>
      <c r="B23" s="60">
        <v>0</v>
      </c>
      <c r="C23" s="60">
        <v>0</v>
      </c>
      <c r="D23" s="60">
        <v>0</v>
      </c>
      <c r="E23" s="60">
        <v>0</v>
      </c>
      <c r="F23" s="60">
        <v>0</v>
      </c>
      <c r="G23" s="60">
        <v>0</v>
      </c>
      <c r="H23" s="58">
        <f t="shared" si="0"/>
        <v>0</v>
      </c>
      <c r="J23" s="65"/>
    </row>
    <row r="24" spans="1:10" ht="15.75" x14ac:dyDescent="0.25">
      <c r="A24" s="63" t="s">
        <v>50</v>
      </c>
      <c r="B24" s="64">
        <f t="shared" ref="B24:G24" si="1">SUM(B4:B23)</f>
        <v>13288033</v>
      </c>
      <c r="C24" s="64">
        <f t="shared" si="1"/>
        <v>13288033</v>
      </c>
      <c r="D24" s="64">
        <f t="shared" si="1"/>
        <v>13288034</v>
      </c>
      <c r="E24" s="64">
        <f t="shared" si="1"/>
        <v>66811000</v>
      </c>
      <c r="F24" s="64">
        <f t="shared" si="1"/>
        <v>89537000</v>
      </c>
      <c r="G24" s="64">
        <f t="shared" si="1"/>
        <v>77687922</v>
      </c>
      <c r="H24" s="64">
        <f>SUM(H4:H23)</f>
        <v>273900022</v>
      </c>
    </row>
    <row r="25" spans="1:10" ht="15.75" x14ac:dyDescent="0.25">
      <c r="A25" s="52"/>
      <c r="B25" s="53"/>
      <c r="C25" s="53"/>
      <c r="D25" s="53"/>
      <c r="E25" s="53"/>
      <c r="F25" s="53"/>
      <c r="G25" s="53"/>
      <c r="H25" s="53"/>
    </row>
    <row r="26" spans="1:10" ht="15.75" x14ac:dyDescent="0.25">
      <c r="A26" s="56" t="s">
        <v>51</v>
      </c>
      <c r="B26" s="1"/>
      <c r="C26" s="1"/>
      <c r="D26" s="1"/>
      <c r="E26" s="1"/>
      <c r="F26" s="1"/>
      <c r="G26" s="1"/>
      <c r="H26" s="1"/>
    </row>
    <row r="27" spans="1:10" ht="15.75" x14ac:dyDescent="0.25">
      <c r="A27" s="56" t="s">
        <v>52</v>
      </c>
      <c r="B27" s="1"/>
      <c r="C27" s="1"/>
      <c r="D27" s="1"/>
      <c r="E27" s="7"/>
      <c r="F27" s="1"/>
      <c r="G27" s="1"/>
      <c r="H27" s="1"/>
    </row>
    <row r="28" spans="1:10" ht="15.75" x14ac:dyDescent="0.25">
      <c r="A28" s="32"/>
      <c r="B28" s="1"/>
      <c r="C28" s="1"/>
      <c r="D28" s="1"/>
      <c r="E28" s="1"/>
      <c r="F28" s="1"/>
      <c r="G28" s="1"/>
      <c r="H28" s="1"/>
    </row>
    <row r="29" spans="1:10" ht="15.75" x14ac:dyDescent="0.25">
      <c r="A29" s="54"/>
      <c r="B29" s="1"/>
      <c r="C29" s="1"/>
      <c r="D29" s="1"/>
      <c r="E29" s="1"/>
      <c r="F29" s="1"/>
      <c r="G29" s="1"/>
      <c r="H29" s="1"/>
    </row>
  </sheetData>
  <mergeCells count="5">
    <mergeCell ref="B2:D2"/>
    <mergeCell ref="E2:F2"/>
    <mergeCell ref="G2:G3"/>
    <mergeCell ref="H2:H3"/>
    <mergeCell ref="B1:G1"/>
  </mergeCells>
  <pageMargins left="0.7" right="0.7" top="0.75" bottom="0.75" header="0.3" footer="0.3"/>
  <ignoredErrors>
    <ignoredError sqref="H4:H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DE523-7F7C-4FC6-9561-45565C1B05FA}">
  <ds:schemaRefs>
    <ds:schemaRef ds:uri="http://schemas.microsoft.com/sharepoint/v3/contenttype/forms"/>
  </ds:schemaRefs>
</ds:datastoreItem>
</file>

<file path=customXml/itemProps2.xml><?xml version="1.0" encoding="utf-8"?>
<ds:datastoreItem xmlns:ds="http://schemas.openxmlformats.org/officeDocument/2006/customXml" ds:itemID="{00619E6D-21E2-473E-9BC1-25508BEC33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A86CFA-2AD5-481D-A517-D53CAA295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General (FR)</vt:lpstr>
      <vt:lpstr>Réserve (FR)</vt:lpstr>
      <vt:lpstr>'General (FR)'!Zone_d_impression</vt:lpstr>
    </vt:vector>
  </TitlesOfParts>
  <Manager/>
  <Company>MDDELCC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Jalbert, Anaïs</dc:creator>
  <cp:keywords/>
  <dc:description/>
  <cp:lastModifiedBy>Jalbert, Anaïs</cp:lastModifiedBy>
  <cp:revision/>
  <dcterms:created xsi:type="dcterms:W3CDTF">2021-03-31T20:41:50Z</dcterms:created>
  <dcterms:modified xsi:type="dcterms:W3CDTF">2021-04-06T16:08:25Z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