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kri02\Desktop\"/>
    </mc:Choice>
  </mc:AlternateContent>
  <bookViews>
    <workbookView xWindow="0" yWindow="0" windowWidth="28800" windowHeight="11840"/>
  </bookViews>
  <sheets>
    <sheet name="2019 Q3 - FR" sheetId="1"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Print_Area_MI" localSheetId="0">#REF!</definedName>
    <definedName name="Print_Area_MI">#REF!</definedName>
    <definedName name="QC">#REF!</definedName>
    <definedName name="verfi">#REF!</definedName>
    <definedName name="_xlnm.Print_Area" localSheetId="0">'2019 Q3 - FR'!$A$1:$K$45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1" i="1" l="1"/>
  <c r="E41" i="1"/>
  <c r="D41" i="1"/>
  <c r="H29" i="1"/>
  <c r="J29" i="1"/>
  <c r="C41" i="1"/>
  <c r="G41" i="1"/>
  <c r="J41" i="1"/>
  <c r="F41" i="1"/>
  <c r="B29" i="1"/>
  <c r="B41" i="1"/>
  <c r="B43" i="1"/>
  <c r="H41" i="1"/>
  <c r="H43" i="1"/>
  <c r="G29" i="1"/>
  <c r="G43" i="1"/>
  <c r="I29" i="1"/>
  <c r="I43" i="1"/>
  <c r="C29" i="1"/>
  <c r="C43" i="1"/>
  <c r="D29" i="1"/>
  <c r="D43" i="1"/>
  <c r="F29" i="1"/>
  <c r="E29" i="1"/>
  <c r="E43" i="1"/>
  <c r="J43" i="1"/>
  <c r="F43" i="1"/>
  <c r="K29" i="1"/>
  <c r="K41" i="1"/>
  <c r="K43" i="1"/>
</calcChain>
</file>

<file path=xl/sharedStrings.xml><?xml version="1.0" encoding="utf-8"?>
<sst xmlns="http://schemas.openxmlformats.org/spreadsheetml/2006/main" count="37" uniqueCount="37">
  <si>
    <t>Date de publication: 4 octobre 2019</t>
  </si>
  <si>
    <t xml:space="preserve">Marché du carbone lié des programmes de la Californie et du Québec – Rapport des soldes des comptes agrégés
</t>
  </si>
  <si>
    <t xml:space="preserve">Ce rapport présente le sommaire des droits d'émission détenus par les émetteurs et les participants du marché lié des programmes de plafonnement et d'échange de droits d'émission de gaz à effet de serre de la Californie (CA) et du Québec (QC). Les soldes sont présentés par types de droits d'émission (unités d'émission par millésime et crédits compensatoires par type de projet) et sont agrégés pour chaque type de comptes. À moins que le gouvernement participant qui délivre le droit d'émission ne soit précisé entre parenthèses (CA ou QC), tous les droits d'émission peuvent avoir été mis en circulation par la Californie, le Québec ou l’Ontario (voir notes). Les émetteurs et les participants des programmes du Québec et de la Californie peuvent détenir les comptes suivants : compte général, compte de conformité et compte à usage limité (entités de la Californie seulement). Les comptes des gouvernements participants du Québec et de la Californie sont les suivants : électricité renouvelable volontaire (CA); vente aux enchères, mise en circulation et allocation; retrait; invalidation; réserve; intégrité environnementale (QC) et provision pour les projets forestiers (CA). Le rapport présente un sommaire par types de droits d'émission, indépendamment du gouvernement qui a mis en circulation ces droits. Les soldes des comptes des entités peuvent contenir des droits d'émission (unités d'émission ou crédits compensatoires) délivrés par l’un ou l’autre des gouvernements.
</t>
  </si>
  <si>
    <r>
      <t>Cette information a été extraite du système de suivi des droits d'émission CITSS (Compliance Instrument Tracking System Service) à midi (HAE) et à 9 h (HAP) le 1</t>
    </r>
    <r>
      <rPr>
        <vertAlign val="superscript"/>
        <sz val="12"/>
        <color theme="1"/>
        <rFont val="Arial"/>
        <family val="2"/>
      </rPr>
      <t>er</t>
    </r>
    <r>
      <rPr>
        <sz val="12"/>
        <color theme="1"/>
        <rFont val="Arial"/>
        <family val="2"/>
      </rPr>
      <t xml:space="preserve"> octobre 2019. Cette information est spécifique aux soldes des comptes des émetteurs et des participants inscrits au système CITSS conformément aux règlements de la Californie et du Québec. Ce rapport est généralement mis à jour le troisième jour ouvrable de chaque trimestre.</t>
    </r>
  </si>
  <si>
    <t>Comptes des émetteurs et participants</t>
  </si>
  <si>
    <t>Comptes des gouvernements participants</t>
  </si>
  <si>
    <t>Tous les comptes</t>
  </si>
  <si>
    <t>Millésime</t>
  </si>
  <si>
    <t>Général</t>
  </si>
  <si>
    <t>Conformité</t>
  </si>
  <si>
    <t>Compte à usage limité (CA)</t>
  </si>
  <si>
    <t>Électricité renouvelable volontaire (CA)</t>
  </si>
  <si>
    <t>Enchères + mise en circulation + allocation</t>
  </si>
  <si>
    <t>Retrait*</t>
  </si>
  <si>
    <t>Invalidation</t>
  </si>
  <si>
    <t>Réserve**</t>
  </si>
  <si>
    <t xml:space="preserve">Intégrité environnementale  (QC) </t>
  </si>
  <si>
    <t>Total</t>
  </si>
  <si>
    <t>Crédits pour réduction hâtive (QC)</t>
  </si>
  <si>
    <t>Unités d'émission -- sous-total</t>
  </si>
  <si>
    <t>Californie - crédits compensatoires</t>
  </si>
  <si>
    <r>
      <t>Projets de foresterie (États-Unis)</t>
    </r>
    <r>
      <rPr>
        <vertAlign val="superscript"/>
        <sz val="12"/>
        <rFont val="Arial"/>
        <family val="2"/>
      </rPr>
      <t>+</t>
    </r>
  </si>
  <si>
    <t>Projets de foresterie urbaine</t>
  </si>
  <si>
    <t>Projets de substances appauvrissant la couche d'ozone</t>
  </si>
  <si>
    <t>Projets de fosse à lisier</t>
  </si>
  <si>
    <t>Projets de capture de méthane issu d'une mine</t>
  </si>
  <si>
    <t>Projet de culture de riz</t>
  </si>
  <si>
    <t>Québec - crédits compensatoires</t>
  </si>
  <si>
    <t>Destruction de SACO</t>
  </si>
  <si>
    <r>
      <t>Lieux d’enfouissement - Destruction du CH</t>
    </r>
    <r>
      <rPr>
        <vertAlign val="subscript"/>
        <sz val="12"/>
        <rFont val="Arial"/>
        <family val="2"/>
      </rPr>
      <t>4</t>
    </r>
  </si>
  <si>
    <t>Crédits compensatoires -- sous-total</t>
  </si>
  <si>
    <t>TOTAL</t>
  </si>
  <si>
    <t>* Le transfert volontaire de droits d'émission vers les comptes de retrait des gouvernements est permanent et ne contribue pas à satisfaire à une obligation de conformité d'un émetteur.</t>
  </si>
  <si>
    <r>
      <t>Notes:
L’Ontario a lié son système de plafonnement et d’échange de droits d’émission de GES à celui du Québec et de la Californie le 1</t>
    </r>
    <r>
      <rPr>
        <vertAlign val="superscript"/>
        <sz val="11"/>
        <color theme="1"/>
        <rFont val="Arial"/>
        <family val="2"/>
      </rPr>
      <t>er</t>
    </r>
    <r>
      <rPr>
        <sz val="11"/>
        <color theme="1"/>
        <rFont val="Arial"/>
        <family val="2"/>
      </rPr>
      <t xml:space="preserve"> janvier 2018. Le 3 juillet 2018, le gouvernement de l’Ontario a publié une réglementation révoquant son système. Dès lors, il y avait 13 186 967 unités d’émission de plus dans les comptes des entités inscrites au Québec et en Californie, que le total émis par ces gouvernements. Afin de maintenir l’intégrité environnementale du marché lié, la Californie et le Québec ont respectivement retiré 11 340 792 et 1 846 175 unités d’émission pour balancer ce surplus. Le Québec a retiré des unités de millésime 2017 et la Californie des unités de millésime 2021 à 2030 (réparties également). 
</t>
    </r>
  </si>
  <si>
    <t xml:space="preserve">** Conformément à l’article 95911 g) de la réglementation californienne, le CARB a transféré à la réserve les unités d’émission de millésime présent qui sont restées invendues pendant plus de 24 mois dans le compte de vente aux enchères, déduction faite d'un retrait d'unités exigé par la réglementation californienne relatif aux émissions associées à l'importation d'électricité. </t>
  </si>
  <si>
    <t>Unités d'émission non-méllisimées de la réserve</t>
  </si>
  <si>
    <t xml:space="preserve"> + Il y a également 20 933 077 crédits compensatoires provenant du protocole Projets de foresterie (États-Unis) dans le compte provisionnel pour les projets forestiers (Californie seulement).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</si>
</sst>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sz val="12"/>
      <color theme="1"/>
      <name val="Arial"/>
      <family val="2"/>
    </font>
    <font>
      <sz val="12"/>
      <name val="Arial"/>
      <family val="2"/>
    </font>
    <font>
      <b/>
      <sz val="12"/>
      <color theme="0"/>
      <name val="Arial"/>
      <family val="2"/>
    </font>
    <font>
      <vertAlign val="superscript"/>
      <sz val="12"/>
      <color theme="1"/>
      <name val="Arial"/>
      <family val="2"/>
    </font>
    <font>
      <b/>
      <sz val="12"/>
      <color theme="1"/>
      <name val="Arial"/>
      <family val="2"/>
    </font>
    <font>
      <b/>
      <sz val="12"/>
      <name val="Arial"/>
      <family val="2"/>
    </font>
    <font>
      <vertAlign val="superscript"/>
      <sz val="12"/>
      <name val="Arial"/>
      <family val="2"/>
    </font>
    <font>
      <vertAlign val="subscript"/>
      <sz val="12"/>
      <name val="Arial"/>
      <family val="2"/>
    </font>
    <font>
      <sz val="11"/>
      <color theme="1"/>
      <name val="Arial"/>
      <family val="2"/>
    </font>
    <font>
      <vertAlign val="superscript"/>
      <sz val="11"/>
      <color theme="1"/>
      <name val="Arial"/>
      <family val="2"/>
    </font>
    <font>
      <sz val="11"/>
      <color indexed="8"/>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9">
    <xf numFmtId="0" fontId="0" fillId="0" borderId="0" xfId="0"/>
    <xf numFmtId="0" fontId="2" fillId="0" borderId="2" xfId="1" applyFont="1" applyBorder="1" applyAlignment="1"/>
    <xf numFmtId="0" fontId="2" fillId="0" borderId="0" xfId="1" applyFont="1" applyBorder="1" applyAlignment="1"/>
    <xf numFmtId="0" fontId="3" fillId="0" borderId="4" xfId="0" applyFont="1" applyBorder="1" applyAlignment="1"/>
    <xf numFmtId="0" fontId="3" fillId="0" borderId="6" xfId="0" applyFont="1" applyBorder="1" applyAlignment="1"/>
    <xf numFmtId="0" fontId="3" fillId="0" borderId="7" xfId="0" applyFont="1" applyBorder="1" applyAlignment="1"/>
    <xf numFmtId="0" fontId="2" fillId="0" borderId="0" xfId="1" applyFont="1"/>
    <xf numFmtId="0" fontId="2" fillId="3" borderId="11" xfId="0" applyFont="1" applyFill="1" applyBorder="1"/>
    <xf numFmtId="0" fontId="6" fillId="3" borderId="10" xfId="0" applyFont="1" applyFill="1" applyBorder="1" applyAlignment="1">
      <alignment horizontal="center"/>
    </xf>
    <xf numFmtId="0" fontId="7" fillId="3" borderId="11" xfId="1" applyFont="1" applyFill="1" applyBorder="1" applyAlignment="1">
      <alignment horizontal="center"/>
    </xf>
    <xf numFmtId="0" fontId="6" fillId="4" borderId="1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5" borderId="13" xfId="1" applyFont="1" applyFill="1" applyBorder="1" applyAlignment="1">
      <alignment horizontal="center" vertical="center"/>
    </xf>
    <xf numFmtId="0" fontId="6" fillId="5" borderId="13" xfId="1" applyFont="1" applyFill="1" applyBorder="1" applyAlignment="1">
      <alignment horizontal="center" vertical="center" wrapText="1"/>
    </xf>
    <xf numFmtId="0" fontId="7" fillId="4" borderId="11" xfId="1" applyFont="1" applyFill="1" applyBorder="1" applyAlignment="1">
      <alignment horizontal="center" vertical="center"/>
    </xf>
    <xf numFmtId="0" fontId="2" fillId="0" borderId="11" xfId="0" applyFont="1" applyBorder="1" applyAlignment="1">
      <alignment horizontal="left" indent="20"/>
    </xf>
    <xf numFmtId="3" fontId="2" fillId="0" borderId="11" xfId="0" applyNumberFormat="1" applyFont="1" applyBorder="1" applyAlignment="1">
      <alignment wrapText="1"/>
    </xf>
    <xf numFmtId="3" fontId="3" fillId="0" borderId="11" xfId="1" applyNumberFormat="1" applyFont="1" applyBorder="1" applyAlignment="1">
      <alignment wrapText="1"/>
    </xf>
    <xf numFmtId="3" fontId="2" fillId="0" borderId="0" xfId="1" applyNumberFormat="1" applyFont="1"/>
    <xf numFmtId="0" fontId="2" fillId="0" borderId="11" xfId="1" applyFont="1" applyBorder="1" applyAlignment="1">
      <alignment horizontal="left" indent="4"/>
    </xf>
    <xf numFmtId="0" fontId="2" fillId="0" borderId="11" xfId="0" applyFont="1" applyBorder="1" applyAlignment="1">
      <alignment horizontal="left" indent="4"/>
    </xf>
    <xf numFmtId="0" fontId="7" fillId="4" borderId="11" xfId="0" applyFont="1" applyFill="1" applyBorder="1" applyAlignment="1">
      <alignment horizontal="center"/>
    </xf>
    <xf numFmtId="3" fontId="7" fillId="4" borderId="11" xfId="0" applyNumberFormat="1" applyFont="1" applyFill="1" applyBorder="1" applyAlignment="1">
      <alignment wrapText="1"/>
    </xf>
    <xf numFmtId="0" fontId="7" fillId="0" borderId="11" xfId="0" applyFont="1" applyBorder="1" applyAlignment="1">
      <alignment horizontal="left" indent="4"/>
    </xf>
    <xf numFmtId="3" fontId="3" fillId="0" borderId="11" xfId="0" applyNumberFormat="1" applyFont="1" applyBorder="1" applyAlignment="1">
      <alignment wrapText="1"/>
    </xf>
    <xf numFmtId="0" fontId="3" fillId="0" borderId="11" xfId="0" applyFont="1" applyBorder="1" applyAlignment="1">
      <alignment horizontal="left" indent="4"/>
    </xf>
    <xf numFmtId="3" fontId="0" fillId="0" borderId="0" xfId="0" applyNumberFormat="1" applyFont="1"/>
    <xf numFmtId="0" fontId="3" fillId="0" borderId="11" xfId="1" applyFont="1" applyBorder="1" applyAlignment="1">
      <alignment horizontal="left" indent="4"/>
    </xf>
    <xf numFmtId="0" fontId="2" fillId="0" borderId="11" xfId="1" applyFont="1" applyBorder="1"/>
    <xf numFmtId="0" fontId="7" fillId="0" borderId="11" xfId="1" applyFont="1" applyBorder="1" applyAlignment="1">
      <alignment horizontal="left" indent="4"/>
    </xf>
    <xf numFmtId="3" fontId="7" fillId="4" borderId="11" xfId="0" quotePrefix="1" applyNumberFormat="1" applyFont="1" applyFill="1" applyBorder="1" applyAlignment="1">
      <alignment horizontal="right" wrapText="1"/>
    </xf>
    <xf numFmtId="0" fontId="3" fillId="0" borderId="12" xfId="1" applyFont="1" applyBorder="1" applyAlignment="1">
      <alignment horizontal="center"/>
    </xf>
    <xf numFmtId="3" fontId="3" fillId="0" borderId="9" xfId="1" applyNumberFormat="1" applyFont="1" applyBorder="1" applyAlignment="1">
      <alignment horizontal="center" wrapText="1"/>
    </xf>
    <xf numFmtId="3" fontId="3" fillId="0" borderId="9" xfId="1" applyNumberFormat="1" applyFont="1" applyBorder="1" applyAlignment="1">
      <alignment wrapText="1"/>
    </xf>
    <xf numFmtId="0" fontId="6" fillId="4" borderId="11" xfId="1" applyFont="1" applyFill="1" applyBorder="1" applyAlignment="1">
      <alignment horizontal="center"/>
    </xf>
    <xf numFmtId="3" fontId="6" fillId="4" borderId="11" xfId="1" quotePrefix="1" applyNumberFormat="1" applyFont="1" applyFill="1" applyBorder="1" applyAlignment="1">
      <alignment horizontal="right" wrapText="1"/>
    </xf>
    <xf numFmtId="0" fontId="10" fillId="0" borderId="0" xfId="1" applyFont="1" applyAlignment="1">
      <alignment vertical="center"/>
    </xf>
    <xf numFmtId="0" fontId="10" fillId="0" borderId="0" xfId="1" applyFont="1" applyAlignment="1">
      <alignment vertical="top"/>
    </xf>
    <xf numFmtId="0" fontId="12" fillId="0" borderId="0" xfId="1" applyFont="1" applyFill="1"/>
    <xf numFmtId="0" fontId="10" fillId="0" borderId="0" xfId="1" applyFont="1" applyAlignment="1">
      <alignment horizontal="left" wrapText="1"/>
    </xf>
    <xf numFmtId="0" fontId="10" fillId="0" borderId="0" xfId="0" applyFont="1" applyFill="1" applyAlignment="1">
      <alignment horizontal="left" vertical="top"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2" fillId="0" borderId="0" xfId="1" applyFont="1" applyBorder="1" applyAlignment="1">
      <alignment horizontal="center"/>
    </xf>
    <xf numFmtId="0" fontId="2" fillId="0" borderId="5" xfId="1" applyFont="1" applyBorder="1" applyAlignment="1">
      <alignment horizontal="center"/>
    </xf>
    <xf numFmtId="0" fontId="4" fillId="2" borderId="8" xfId="1" applyFont="1" applyFill="1" applyBorder="1" applyAlignment="1">
      <alignment horizontal="center" wrapText="1"/>
    </xf>
    <xf numFmtId="0" fontId="4" fillId="2" borderId="9" xfId="1" applyFont="1" applyFill="1" applyBorder="1" applyAlignment="1">
      <alignment horizontal="center"/>
    </xf>
    <xf numFmtId="0" fontId="4" fillId="2" borderId="10" xfId="1" applyFont="1" applyFill="1" applyBorder="1" applyAlignment="1">
      <alignment horizontal="center"/>
    </xf>
    <xf numFmtId="0" fontId="2"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6" fillId="3" borderId="12"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cellXfs>
  <cellStyles count="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2313214</xdr:colOff>
      <xdr:row>1</xdr:row>
      <xdr:rowOff>449433</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13214" cy="1039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50"/>
  <sheetViews>
    <sheetView tabSelected="1" topLeftCell="A4" zoomScale="70" zoomScaleNormal="70" workbookViewId="0">
      <selection activeCell="A5" sqref="A5:K5"/>
    </sheetView>
  </sheetViews>
  <sheetFormatPr baseColWidth="10" defaultColWidth="8.81640625" defaultRowHeight="15.5" x14ac:dyDescent="0.35"/>
  <cols>
    <col min="1" max="1" width="66.81640625" style="6" customWidth="1"/>
    <col min="2" max="2" width="15.453125" style="6" customWidth="1"/>
    <col min="3" max="3" width="17.81640625" style="6" customWidth="1"/>
    <col min="4" max="4" width="22.26953125" style="6" customWidth="1"/>
    <col min="5" max="5" width="20" style="6" customWidth="1"/>
    <col min="6" max="6" width="29.1796875" style="6" customWidth="1"/>
    <col min="7" max="8" width="15.453125" style="6" customWidth="1"/>
    <col min="9" max="9" width="17.7265625" style="6" customWidth="1"/>
    <col min="10" max="10" width="21.81640625" style="6" customWidth="1"/>
    <col min="11" max="11" width="20.7265625" style="6" customWidth="1"/>
    <col min="12" max="12" width="23.1796875" style="6" customWidth="1"/>
    <col min="13" max="13" width="8.81640625" style="6"/>
    <col min="14" max="14" width="11.453125" style="6" bestFit="1" customWidth="1"/>
    <col min="15" max="15" width="11.1796875" style="6" customWidth="1"/>
    <col min="16" max="16" width="11.453125" style="6" bestFit="1" customWidth="1"/>
    <col min="17" max="16384" width="8.81640625" style="6"/>
  </cols>
  <sheetData>
    <row r="1" spans="1:14" s="1" customFormat="1" ht="46.5" customHeight="1" x14ac:dyDescent="0.35">
      <c r="A1" s="41"/>
      <c r="B1" s="42"/>
      <c r="C1" s="42"/>
      <c r="D1" s="42"/>
      <c r="E1" s="42"/>
      <c r="F1" s="42"/>
      <c r="G1" s="42"/>
      <c r="H1" s="42"/>
      <c r="I1" s="42"/>
      <c r="J1" s="42"/>
      <c r="K1" s="43"/>
    </row>
    <row r="2" spans="1:14" s="2" customFormat="1" ht="36" customHeight="1" x14ac:dyDescent="0.35">
      <c r="A2" s="44"/>
      <c r="B2" s="45"/>
      <c r="C2" s="45"/>
      <c r="D2" s="45"/>
      <c r="E2" s="45"/>
      <c r="F2" s="45"/>
      <c r="G2" s="45"/>
      <c r="H2" s="45"/>
      <c r="I2" s="45"/>
      <c r="J2" s="45"/>
      <c r="K2" s="46"/>
    </row>
    <row r="3" spans="1:14" ht="31.5" customHeight="1" x14ac:dyDescent="0.35">
      <c r="A3" s="3" t="s">
        <v>0</v>
      </c>
      <c r="B3" s="4"/>
      <c r="C3" s="4"/>
      <c r="D3" s="4"/>
      <c r="E3" s="4"/>
      <c r="F3" s="4"/>
      <c r="G3" s="4"/>
      <c r="H3" s="4"/>
      <c r="I3" s="4"/>
      <c r="J3" s="4"/>
      <c r="K3" s="5"/>
    </row>
    <row r="4" spans="1:14" ht="37.5" customHeight="1" x14ac:dyDescent="0.35">
      <c r="A4" s="47" t="s">
        <v>1</v>
      </c>
      <c r="B4" s="48"/>
      <c r="C4" s="48"/>
      <c r="D4" s="48"/>
      <c r="E4" s="48"/>
      <c r="F4" s="48"/>
      <c r="G4" s="48"/>
      <c r="H4" s="48"/>
      <c r="I4" s="48"/>
      <c r="J4" s="48"/>
      <c r="K4" s="49"/>
    </row>
    <row r="5" spans="1:14" ht="93" customHeight="1" x14ac:dyDescent="0.35">
      <c r="A5" s="50" t="s">
        <v>2</v>
      </c>
      <c r="B5" s="51"/>
      <c r="C5" s="51"/>
      <c r="D5" s="51"/>
      <c r="E5" s="51"/>
      <c r="F5" s="51"/>
      <c r="G5" s="51"/>
      <c r="H5" s="51"/>
      <c r="I5" s="51"/>
      <c r="J5" s="51"/>
      <c r="K5" s="52"/>
    </row>
    <row r="6" spans="1:14" ht="33.75" customHeight="1" x14ac:dyDescent="0.35">
      <c r="A6" s="53" t="s">
        <v>3</v>
      </c>
      <c r="B6" s="54"/>
      <c r="C6" s="54"/>
      <c r="D6" s="54"/>
      <c r="E6" s="54"/>
      <c r="F6" s="54"/>
      <c r="G6" s="54"/>
      <c r="H6" s="54"/>
      <c r="I6" s="54"/>
      <c r="J6" s="54"/>
      <c r="K6" s="55"/>
    </row>
    <row r="7" spans="1:14" x14ac:dyDescent="0.35">
      <c r="A7" s="7"/>
      <c r="B7" s="56" t="s">
        <v>4</v>
      </c>
      <c r="C7" s="57"/>
      <c r="D7" s="58"/>
      <c r="E7" s="56" t="s">
        <v>5</v>
      </c>
      <c r="F7" s="57"/>
      <c r="G7" s="57"/>
      <c r="H7" s="57"/>
      <c r="I7" s="57"/>
      <c r="J7" s="8"/>
      <c r="K7" s="9" t="s">
        <v>6</v>
      </c>
    </row>
    <row r="8" spans="1:14" ht="46.5" x14ac:dyDescent="0.35">
      <c r="A8" s="10" t="s">
        <v>7</v>
      </c>
      <c r="B8" s="10" t="s">
        <v>8</v>
      </c>
      <c r="C8" s="10" t="s">
        <v>9</v>
      </c>
      <c r="D8" s="10" t="s">
        <v>10</v>
      </c>
      <c r="E8" s="11" t="s">
        <v>11</v>
      </c>
      <c r="F8" s="11" t="s">
        <v>12</v>
      </c>
      <c r="G8" s="12" t="s">
        <v>13</v>
      </c>
      <c r="H8" s="12" t="s">
        <v>14</v>
      </c>
      <c r="I8" s="13" t="s">
        <v>15</v>
      </c>
      <c r="J8" s="13" t="s">
        <v>16</v>
      </c>
      <c r="K8" s="14" t="s">
        <v>17</v>
      </c>
    </row>
    <row r="9" spans="1:14" x14ac:dyDescent="0.35">
      <c r="A9" s="15">
        <v>2013</v>
      </c>
      <c r="B9" s="16">
        <v>1304334</v>
      </c>
      <c r="C9" s="16">
        <v>25001</v>
      </c>
      <c r="D9" s="16">
        <v>0</v>
      </c>
      <c r="E9" s="16">
        <v>0</v>
      </c>
      <c r="F9" s="16">
        <v>80026</v>
      </c>
      <c r="G9" s="16">
        <v>182725793</v>
      </c>
      <c r="H9" s="16">
        <v>0</v>
      </c>
      <c r="I9" s="16">
        <v>0</v>
      </c>
      <c r="J9" s="16">
        <v>4846</v>
      </c>
      <c r="K9" s="17">
        <v>184140000</v>
      </c>
      <c r="N9" s="18"/>
    </row>
    <row r="10" spans="1:14" x14ac:dyDescent="0.35">
      <c r="A10" s="15">
        <v>2014</v>
      </c>
      <c r="B10" s="16">
        <v>4332959</v>
      </c>
      <c r="C10" s="16">
        <v>231039</v>
      </c>
      <c r="D10" s="16">
        <v>0</v>
      </c>
      <c r="E10" s="16">
        <v>559974</v>
      </c>
      <c r="F10" s="16">
        <v>416086</v>
      </c>
      <c r="G10" s="16">
        <v>175523817</v>
      </c>
      <c r="H10" s="16">
        <v>0</v>
      </c>
      <c r="I10" s="16">
        <v>7125</v>
      </c>
      <c r="J10" s="16">
        <v>0</v>
      </c>
      <c r="K10" s="17">
        <v>181071000</v>
      </c>
      <c r="N10" s="18"/>
    </row>
    <row r="11" spans="1:14" x14ac:dyDescent="0.35">
      <c r="A11" s="15">
        <v>2015</v>
      </c>
      <c r="B11" s="16">
        <v>6799959</v>
      </c>
      <c r="C11" s="16">
        <v>3739244</v>
      </c>
      <c r="D11" s="16">
        <v>0</v>
      </c>
      <c r="E11" s="16">
        <v>986250</v>
      </c>
      <c r="F11" s="16">
        <v>212730</v>
      </c>
      <c r="G11" s="16">
        <v>429590107</v>
      </c>
      <c r="H11" s="16">
        <v>0</v>
      </c>
      <c r="I11" s="16">
        <v>79710</v>
      </c>
      <c r="J11" s="16">
        <v>0</v>
      </c>
      <c r="K11" s="17">
        <v>441408000</v>
      </c>
      <c r="N11" s="18"/>
    </row>
    <row r="12" spans="1:14" x14ac:dyDescent="0.35">
      <c r="A12" s="15">
        <v>2016</v>
      </c>
      <c r="B12" s="16">
        <v>39130177</v>
      </c>
      <c r="C12" s="16">
        <v>19903865</v>
      </c>
      <c r="D12" s="16">
        <v>0</v>
      </c>
      <c r="E12" s="16">
        <v>956000</v>
      </c>
      <c r="F12" s="16">
        <v>1742118</v>
      </c>
      <c r="G12" s="16">
        <v>336789108</v>
      </c>
      <c r="H12" s="16">
        <v>0</v>
      </c>
      <c r="I12" s="16">
        <v>20971641</v>
      </c>
      <c r="J12" s="16">
        <v>0</v>
      </c>
      <c r="K12" s="17">
        <v>419492909</v>
      </c>
      <c r="N12" s="18"/>
    </row>
    <row r="13" spans="1:14" x14ac:dyDescent="0.35">
      <c r="A13" s="15">
        <v>2017</v>
      </c>
      <c r="B13" s="16">
        <v>54421017</v>
      </c>
      <c r="C13" s="16">
        <v>67447164</v>
      </c>
      <c r="D13" s="16">
        <v>0</v>
      </c>
      <c r="E13" s="16">
        <v>926000</v>
      </c>
      <c r="F13" s="16">
        <v>5297700</v>
      </c>
      <c r="G13" s="16">
        <v>278561987</v>
      </c>
      <c r="H13" s="16">
        <v>0</v>
      </c>
      <c r="I13" s="16">
        <v>16248243</v>
      </c>
      <c r="J13" s="16">
        <v>0</v>
      </c>
      <c r="K13" s="17">
        <v>422902111</v>
      </c>
      <c r="N13" s="18"/>
    </row>
    <row r="14" spans="1:14" x14ac:dyDescent="0.35">
      <c r="A14" s="15">
        <v>2018</v>
      </c>
      <c r="B14" s="16">
        <v>142071175</v>
      </c>
      <c r="C14" s="16">
        <v>250664149</v>
      </c>
      <c r="D14" s="16">
        <v>0</v>
      </c>
      <c r="E14" s="16">
        <v>895750</v>
      </c>
      <c r="F14" s="16">
        <v>487400</v>
      </c>
      <c r="G14" s="16">
        <v>869121</v>
      </c>
      <c r="H14" s="16">
        <v>0</v>
      </c>
      <c r="I14" s="16">
        <v>0</v>
      </c>
      <c r="J14" s="16">
        <v>0</v>
      </c>
      <c r="K14" s="17">
        <v>394987595</v>
      </c>
      <c r="N14" s="18"/>
    </row>
    <row r="15" spans="1:14" ht="15" customHeight="1" x14ac:dyDescent="0.35">
      <c r="A15" s="15">
        <v>2019</v>
      </c>
      <c r="B15" s="16">
        <v>176616092</v>
      </c>
      <c r="C15" s="16">
        <v>125678414</v>
      </c>
      <c r="D15" s="16">
        <v>0</v>
      </c>
      <c r="E15" s="16">
        <v>865750</v>
      </c>
      <c r="F15" s="16">
        <v>71107264</v>
      </c>
      <c r="G15" s="16">
        <v>602157</v>
      </c>
      <c r="H15" s="16">
        <v>0</v>
      </c>
      <c r="I15" s="16">
        <v>0</v>
      </c>
      <c r="J15" s="16">
        <v>0</v>
      </c>
      <c r="K15" s="17">
        <v>374869677</v>
      </c>
      <c r="N15" s="18"/>
    </row>
    <row r="16" spans="1:14" x14ac:dyDescent="0.35">
      <c r="A16" s="15">
        <v>2020</v>
      </c>
      <c r="B16" s="16">
        <v>24629600</v>
      </c>
      <c r="C16" s="16">
        <v>147152</v>
      </c>
      <c r="D16" s="16">
        <v>0</v>
      </c>
      <c r="E16" s="16">
        <v>835500</v>
      </c>
      <c r="F16" s="16">
        <v>338613700</v>
      </c>
      <c r="G16" s="16">
        <v>0</v>
      </c>
      <c r="H16" s="16">
        <v>0</v>
      </c>
      <c r="I16" s="16">
        <v>0</v>
      </c>
      <c r="J16" s="16">
        <v>0</v>
      </c>
      <c r="K16" s="17">
        <v>364225952</v>
      </c>
      <c r="N16" s="18"/>
    </row>
    <row r="17" spans="1:14" x14ac:dyDescent="0.35">
      <c r="A17" s="15">
        <v>2021</v>
      </c>
      <c r="B17" s="16">
        <v>33264000</v>
      </c>
      <c r="C17" s="16">
        <v>0</v>
      </c>
      <c r="D17" s="16">
        <v>0</v>
      </c>
      <c r="E17" s="16">
        <v>0</v>
      </c>
      <c r="F17" s="16">
        <v>332342942</v>
      </c>
      <c r="G17" s="16">
        <v>1134081</v>
      </c>
      <c r="H17" s="16">
        <v>0</v>
      </c>
      <c r="I17" s="16">
        <v>0</v>
      </c>
      <c r="J17" s="16">
        <v>0</v>
      </c>
      <c r="K17" s="17">
        <v>366741023</v>
      </c>
      <c r="N17" s="18"/>
    </row>
    <row r="18" spans="1:14" x14ac:dyDescent="0.35">
      <c r="A18" s="15">
        <v>2022</v>
      </c>
      <c r="B18" s="16">
        <v>24059000</v>
      </c>
      <c r="C18" s="16">
        <v>0</v>
      </c>
      <c r="D18" s="16">
        <v>0</v>
      </c>
      <c r="E18" s="16">
        <v>0</v>
      </c>
      <c r="F18" s="16">
        <v>321099094</v>
      </c>
      <c r="G18" s="16">
        <v>4901106</v>
      </c>
      <c r="H18" s="16">
        <v>0</v>
      </c>
      <c r="I18" s="16">
        <v>0</v>
      </c>
      <c r="J18" s="16">
        <v>0</v>
      </c>
      <c r="K18" s="17">
        <v>350059200</v>
      </c>
      <c r="N18" s="18"/>
    </row>
    <row r="19" spans="1:14" x14ac:dyDescent="0.35">
      <c r="A19" s="15">
        <v>2023</v>
      </c>
      <c r="B19" s="16">
        <v>0</v>
      </c>
      <c r="C19" s="16">
        <v>0</v>
      </c>
      <c r="D19" s="16">
        <v>0</v>
      </c>
      <c r="E19" s="16">
        <v>0</v>
      </c>
      <c r="F19" s="16">
        <v>335544321</v>
      </c>
      <c r="G19" s="16">
        <v>1134079</v>
      </c>
      <c r="H19" s="16">
        <v>0</v>
      </c>
      <c r="I19" s="16">
        <v>0</v>
      </c>
      <c r="J19" s="16">
        <v>0</v>
      </c>
      <c r="K19" s="17">
        <v>336678400</v>
      </c>
      <c r="N19" s="18"/>
    </row>
    <row r="20" spans="1:14" x14ac:dyDescent="0.35">
      <c r="A20" s="15">
        <v>2024</v>
      </c>
      <c r="B20" s="16">
        <v>0</v>
      </c>
      <c r="C20" s="16">
        <v>0</v>
      </c>
      <c r="D20" s="16">
        <v>0</v>
      </c>
      <c r="E20" s="16">
        <v>0</v>
      </c>
      <c r="F20" s="16">
        <v>322053921</v>
      </c>
      <c r="G20" s="16">
        <v>1134079</v>
      </c>
      <c r="H20" s="16">
        <v>0</v>
      </c>
      <c r="I20" s="16">
        <v>0</v>
      </c>
      <c r="J20" s="16">
        <v>0</v>
      </c>
      <c r="K20" s="17">
        <v>323188000</v>
      </c>
      <c r="N20" s="18"/>
    </row>
    <row r="21" spans="1:14" x14ac:dyDescent="0.35">
      <c r="A21" s="15">
        <v>2025</v>
      </c>
      <c r="B21" s="16">
        <v>0</v>
      </c>
      <c r="C21" s="16">
        <v>0</v>
      </c>
      <c r="D21" s="16">
        <v>0</v>
      </c>
      <c r="E21" s="16">
        <v>0</v>
      </c>
      <c r="F21" s="16">
        <v>308763521</v>
      </c>
      <c r="G21" s="16">
        <v>1134079</v>
      </c>
      <c r="H21" s="16">
        <v>0</v>
      </c>
      <c r="I21" s="16">
        <v>0</v>
      </c>
      <c r="J21" s="16">
        <v>0</v>
      </c>
      <c r="K21" s="17">
        <v>309897600</v>
      </c>
      <c r="N21" s="18"/>
    </row>
    <row r="22" spans="1:14" x14ac:dyDescent="0.35">
      <c r="A22" s="15">
        <v>2026</v>
      </c>
      <c r="B22" s="16">
        <v>0</v>
      </c>
      <c r="C22" s="16">
        <v>0</v>
      </c>
      <c r="D22" s="16">
        <v>0</v>
      </c>
      <c r="E22" s="16">
        <v>0</v>
      </c>
      <c r="F22" s="16">
        <v>295282721</v>
      </c>
      <c r="G22" s="16">
        <v>1134079</v>
      </c>
      <c r="H22" s="16">
        <v>0</v>
      </c>
      <c r="I22" s="16">
        <v>0</v>
      </c>
      <c r="J22" s="16">
        <v>0</v>
      </c>
      <c r="K22" s="17">
        <v>296416800</v>
      </c>
      <c r="N22" s="18"/>
    </row>
    <row r="23" spans="1:14" x14ac:dyDescent="0.35">
      <c r="A23" s="15">
        <v>2027</v>
      </c>
      <c r="B23" s="16">
        <v>0</v>
      </c>
      <c r="C23" s="16">
        <v>0</v>
      </c>
      <c r="D23" s="16">
        <v>0</v>
      </c>
      <c r="E23" s="16">
        <v>0</v>
      </c>
      <c r="F23" s="16">
        <v>281892321</v>
      </c>
      <c r="G23" s="16">
        <v>1134079</v>
      </c>
      <c r="H23" s="16">
        <v>0</v>
      </c>
      <c r="I23" s="16">
        <v>0</v>
      </c>
      <c r="J23" s="16">
        <v>0</v>
      </c>
      <c r="K23" s="17">
        <v>283026400</v>
      </c>
      <c r="N23" s="18"/>
    </row>
    <row r="24" spans="1:14" x14ac:dyDescent="0.35">
      <c r="A24" s="15">
        <v>2028</v>
      </c>
      <c r="B24" s="16">
        <v>0</v>
      </c>
      <c r="C24" s="16">
        <v>0</v>
      </c>
      <c r="D24" s="16">
        <v>0</v>
      </c>
      <c r="E24" s="16">
        <v>0</v>
      </c>
      <c r="F24" s="16">
        <v>268611521</v>
      </c>
      <c r="G24" s="16">
        <v>1134079</v>
      </c>
      <c r="H24" s="16">
        <v>0</v>
      </c>
      <c r="I24" s="16">
        <v>0</v>
      </c>
      <c r="J24" s="16">
        <v>0</v>
      </c>
      <c r="K24" s="17">
        <v>269745600</v>
      </c>
      <c r="N24" s="18"/>
    </row>
    <row r="25" spans="1:14" x14ac:dyDescent="0.35">
      <c r="A25" s="15">
        <v>2029</v>
      </c>
      <c r="B25" s="16">
        <v>0</v>
      </c>
      <c r="C25" s="16">
        <v>0</v>
      </c>
      <c r="D25" s="16">
        <v>0</v>
      </c>
      <c r="E25" s="16">
        <v>0</v>
      </c>
      <c r="F25" s="16">
        <v>255121121</v>
      </c>
      <c r="G25" s="16">
        <v>1134079</v>
      </c>
      <c r="H25" s="16">
        <v>0</v>
      </c>
      <c r="I25" s="16">
        <v>0</v>
      </c>
      <c r="J25" s="16">
        <v>0</v>
      </c>
      <c r="K25" s="17">
        <v>256255200</v>
      </c>
      <c r="N25" s="18"/>
    </row>
    <row r="26" spans="1:14" x14ac:dyDescent="0.35">
      <c r="A26" s="15">
        <v>2030</v>
      </c>
      <c r="B26" s="16">
        <v>0</v>
      </c>
      <c r="C26" s="16">
        <v>0</v>
      </c>
      <c r="D26" s="16">
        <v>0</v>
      </c>
      <c r="E26" s="16">
        <v>0</v>
      </c>
      <c r="F26" s="16">
        <v>241740321</v>
      </c>
      <c r="G26" s="16">
        <v>1134079</v>
      </c>
      <c r="H26" s="16">
        <v>0</v>
      </c>
      <c r="I26" s="16">
        <v>0</v>
      </c>
      <c r="J26" s="16">
        <v>0</v>
      </c>
      <c r="K26" s="17">
        <v>242874400</v>
      </c>
      <c r="N26" s="18"/>
    </row>
    <row r="27" spans="1:14" x14ac:dyDescent="0.35">
      <c r="A27" s="19" t="s">
        <v>18</v>
      </c>
      <c r="B27" s="16">
        <v>19221</v>
      </c>
      <c r="C27" s="16">
        <v>0</v>
      </c>
      <c r="D27" s="16">
        <v>0</v>
      </c>
      <c r="E27" s="16">
        <v>0</v>
      </c>
      <c r="F27" s="16">
        <v>0</v>
      </c>
      <c r="G27" s="16">
        <v>2020805</v>
      </c>
      <c r="H27" s="16">
        <v>0</v>
      </c>
      <c r="I27" s="16">
        <v>0</v>
      </c>
      <c r="J27" s="16">
        <v>0</v>
      </c>
      <c r="K27" s="17">
        <v>2040026</v>
      </c>
      <c r="N27" s="18"/>
    </row>
    <row r="28" spans="1:14" x14ac:dyDescent="0.35">
      <c r="A28" s="20" t="s">
        <v>35</v>
      </c>
      <c r="B28" s="16">
        <v>38317</v>
      </c>
      <c r="C28" s="16">
        <v>0</v>
      </c>
      <c r="D28" s="16">
        <v>0</v>
      </c>
      <c r="E28" s="16">
        <v>0</v>
      </c>
      <c r="F28" s="16">
        <v>52400000</v>
      </c>
      <c r="G28" s="16">
        <v>1262137</v>
      </c>
      <c r="H28" s="16">
        <v>0</v>
      </c>
      <c r="I28" s="16">
        <v>160396646</v>
      </c>
      <c r="J28" s="16">
        <v>0</v>
      </c>
      <c r="K28" s="17">
        <v>214097100</v>
      </c>
      <c r="N28" s="18"/>
    </row>
    <row r="29" spans="1:14" x14ac:dyDescent="0.35">
      <c r="A29" s="21" t="s">
        <v>19</v>
      </c>
      <c r="B29" s="22">
        <f>SUM(B9:B28)</f>
        <v>506685851</v>
      </c>
      <c r="C29" s="22">
        <f t="shared" ref="C29:H29" si="0">SUM(C9:C28)</f>
        <v>467836028</v>
      </c>
      <c r="D29" s="22">
        <f t="shared" si="0"/>
        <v>0</v>
      </c>
      <c r="E29" s="22">
        <f t="shared" si="0"/>
        <v>6025224</v>
      </c>
      <c r="F29" s="22">
        <f t="shared" si="0"/>
        <v>3432808828</v>
      </c>
      <c r="G29" s="22">
        <f t="shared" si="0"/>
        <v>1423052851</v>
      </c>
      <c r="H29" s="22">
        <f t="shared" si="0"/>
        <v>0</v>
      </c>
      <c r="I29" s="22">
        <f>SUM(I9:I28)</f>
        <v>197703365</v>
      </c>
      <c r="J29" s="22">
        <f>SUM(J9:J28)</f>
        <v>4846</v>
      </c>
      <c r="K29" s="22">
        <f>SUM(K9:K28)</f>
        <v>6034116993</v>
      </c>
      <c r="N29" s="18"/>
    </row>
    <row r="30" spans="1:14" x14ac:dyDescent="0.35">
      <c r="A30" s="23" t="s">
        <v>20</v>
      </c>
      <c r="B30" s="24"/>
      <c r="C30" s="24"/>
      <c r="D30" s="24"/>
      <c r="E30" s="24"/>
      <c r="F30" s="24"/>
      <c r="G30" s="17"/>
      <c r="H30" s="17"/>
      <c r="I30" s="17"/>
      <c r="J30" s="17"/>
      <c r="K30" s="17"/>
    </row>
    <row r="31" spans="1:14" ht="16.5" customHeight="1" x14ac:dyDescent="0.35">
      <c r="A31" s="25" t="s">
        <v>21</v>
      </c>
      <c r="B31" s="16">
        <v>45933600</v>
      </c>
      <c r="C31" s="16">
        <v>3771193</v>
      </c>
      <c r="D31" s="16">
        <v>0</v>
      </c>
      <c r="E31" s="16">
        <v>0</v>
      </c>
      <c r="F31" s="16">
        <v>1863655</v>
      </c>
      <c r="G31" s="16">
        <v>57964103</v>
      </c>
      <c r="H31" s="16">
        <v>0</v>
      </c>
      <c r="I31" s="16">
        <v>0</v>
      </c>
      <c r="J31" s="16">
        <v>0</v>
      </c>
      <c r="K31" s="17">
        <v>109532551</v>
      </c>
    </row>
    <row r="32" spans="1:14" x14ac:dyDescent="0.35">
      <c r="A32" s="25" t="s">
        <v>22</v>
      </c>
      <c r="B32" s="16">
        <v>0</v>
      </c>
      <c r="C32" s="16">
        <v>0</v>
      </c>
      <c r="D32" s="16">
        <v>0</v>
      </c>
      <c r="E32" s="16">
        <v>0</v>
      </c>
      <c r="F32" s="16">
        <v>0</v>
      </c>
      <c r="G32" s="16">
        <v>0</v>
      </c>
      <c r="H32" s="16">
        <v>0</v>
      </c>
      <c r="I32" s="16">
        <v>0</v>
      </c>
      <c r="J32" s="16">
        <v>0</v>
      </c>
      <c r="K32" s="17">
        <v>0</v>
      </c>
    </row>
    <row r="33" spans="1:16" x14ac:dyDescent="0.35">
      <c r="A33" s="25" t="s">
        <v>23</v>
      </c>
      <c r="B33" s="16">
        <v>3638872</v>
      </c>
      <c r="C33" s="16">
        <v>715990</v>
      </c>
      <c r="D33" s="16">
        <v>0</v>
      </c>
      <c r="E33" s="16">
        <v>0</v>
      </c>
      <c r="F33" s="16">
        <v>0</v>
      </c>
      <c r="G33" s="16">
        <v>15928643</v>
      </c>
      <c r="H33" s="16">
        <v>88955</v>
      </c>
      <c r="I33" s="16">
        <v>0</v>
      </c>
      <c r="J33" s="16">
        <v>0</v>
      </c>
      <c r="K33" s="17">
        <v>20372460</v>
      </c>
      <c r="N33" s="18"/>
      <c r="O33" s="26"/>
      <c r="P33" s="18"/>
    </row>
    <row r="34" spans="1:16" x14ac:dyDescent="0.35">
      <c r="A34" s="25" t="s">
        <v>24</v>
      </c>
      <c r="B34" s="16">
        <v>1705318</v>
      </c>
      <c r="C34" s="16">
        <v>341827</v>
      </c>
      <c r="D34" s="16">
        <v>0</v>
      </c>
      <c r="E34" s="16">
        <v>0</v>
      </c>
      <c r="F34" s="16">
        <v>78017</v>
      </c>
      <c r="G34" s="16">
        <v>4143399</v>
      </c>
      <c r="H34" s="16">
        <v>0</v>
      </c>
      <c r="I34" s="16">
        <v>0</v>
      </c>
      <c r="J34" s="16">
        <v>0</v>
      </c>
      <c r="K34" s="17">
        <v>6268561</v>
      </c>
    </row>
    <row r="35" spans="1:16" x14ac:dyDescent="0.35">
      <c r="A35" s="25" t="s">
        <v>25</v>
      </c>
      <c r="B35" s="16">
        <v>2040486</v>
      </c>
      <c r="C35" s="16">
        <v>223185</v>
      </c>
      <c r="D35" s="16">
        <v>0</v>
      </c>
      <c r="E35" s="16">
        <v>0</v>
      </c>
      <c r="F35" s="16">
        <v>0</v>
      </c>
      <c r="G35" s="16">
        <v>4276471</v>
      </c>
      <c r="H35" s="16">
        <v>0</v>
      </c>
      <c r="I35" s="16">
        <v>0</v>
      </c>
      <c r="J35" s="16">
        <v>0</v>
      </c>
      <c r="K35" s="17">
        <v>6540142</v>
      </c>
    </row>
    <row r="36" spans="1:16" x14ac:dyDescent="0.35">
      <c r="A36" s="27" t="s">
        <v>26</v>
      </c>
      <c r="B36" s="16">
        <v>0</v>
      </c>
      <c r="C36" s="16">
        <v>0</v>
      </c>
      <c r="D36" s="16">
        <v>0</v>
      </c>
      <c r="E36" s="16">
        <v>0</v>
      </c>
      <c r="F36" s="16">
        <v>0</v>
      </c>
      <c r="G36" s="16">
        <v>0</v>
      </c>
      <c r="H36" s="16">
        <v>0</v>
      </c>
      <c r="I36" s="16">
        <v>0</v>
      </c>
      <c r="J36" s="16">
        <v>0</v>
      </c>
      <c r="K36" s="17">
        <v>0</v>
      </c>
    </row>
    <row r="37" spans="1:16" x14ac:dyDescent="0.35">
      <c r="A37" s="28"/>
      <c r="B37" s="16"/>
      <c r="C37" s="16"/>
      <c r="D37" s="16"/>
      <c r="E37" s="16"/>
      <c r="F37" s="16"/>
      <c r="G37" s="16"/>
      <c r="H37" s="16"/>
      <c r="I37" s="16"/>
      <c r="J37" s="16"/>
      <c r="K37" s="17"/>
    </row>
    <row r="38" spans="1:16" x14ac:dyDescent="0.35">
      <c r="A38" s="29" t="s">
        <v>27</v>
      </c>
      <c r="B38" s="16"/>
      <c r="C38" s="16"/>
      <c r="D38" s="16"/>
      <c r="E38" s="16"/>
      <c r="F38" s="16"/>
      <c r="G38" s="16"/>
      <c r="H38" s="16"/>
      <c r="I38" s="16"/>
      <c r="J38" s="16"/>
      <c r="K38" s="17"/>
    </row>
    <row r="39" spans="1:16" x14ac:dyDescent="0.35">
      <c r="A39" s="27" t="s">
        <v>28</v>
      </c>
      <c r="B39" s="16">
        <v>48463</v>
      </c>
      <c r="C39" s="16">
        <v>0</v>
      </c>
      <c r="D39" s="16">
        <v>0</v>
      </c>
      <c r="E39" s="16">
        <v>0</v>
      </c>
      <c r="F39" s="16">
        <v>0</v>
      </c>
      <c r="G39" s="16">
        <v>474961</v>
      </c>
      <c r="H39" s="16">
        <v>0</v>
      </c>
      <c r="I39" s="16">
        <v>0</v>
      </c>
      <c r="J39" s="16">
        <v>11194</v>
      </c>
      <c r="K39" s="17">
        <v>534618</v>
      </c>
    </row>
    <row r="40" spans="1:16" ht="16.5" x14ac:dyDescent="0.4">
      <c r="A40" s="27" t="s">
        <v>29</v>
      </c>
      <c r="B40" s="16">
        <v>111546</v>
      </c>
      <c r="C40" s="16">
        <v>1</v>
      </c>
      <c r="D40" s="16">
        <v>0</v>
      </c>
      <c r="E40" s="16">
        <v>0</v>
      </c>
      <c r="F40" s="16">
        <v>0</v>
      </c>
      <c r="G40" s="16">
        <v>110370</v>
      </c>
      <c r="H40" s="16">
        <v>0</v>
      </c>
      <c r="I40" s="16">
        <v>0</v>
      </c>
      <c r="J40" s="16">
        <v>6882</v>
      </c>
      <c r="K40" s="17">
        <v>228799</v>
      </c>
    </row>
    <row r="41" spans="1:16" x14ac:dyDescent="0.35">
      <c r="A41" s="21" t="s">
        <v>30</v>
      </c>
      <c r="B41" s="30">
        <f>SUM(B31:B40)</f>
        <v>53478285</v>
      </c>
      <c r="C41" s="30">
        <f t="shared" ref="C41:K41" si="1">SUM(C31:C40)</f>
        <v>5052196</v>
      </c>
      <c r="D41" s="30">
        <f t="shared" si="1"/>
        <v>0</v>
      </c>
      <c r="E41" s="30">
        <f t="shared" si="1"/>
        <v>0</v>
      </c>
      <c r="F41" s="30">
        <f t="shared" si="1"/>
        <v>1941672</v>
      </c>
      <c r="G41" s="30">
        <f t="shared" si="1"/>
        <v>82897947</v>
      </c>
      <c r="H41" s="30">
        <f t="shared" si="1"/>
        <v>88955</v>
      </c>
      <c r="I41" s="30">
        <f>SUM(I30:I40)</f>
        <v>0</v>
      </c>
      <c r="J41" s="30">
        <f>SUM(J31:J40)</f>
        <v>18076</v>
      </c>
      <c r="K41" s="30">
        <f t="shared" si="1"/>
        <v>143477131</v>
      </c>
    </row>
    <row r="42" spans="1:16" ht="7.5" customHeight="1" x14ac:dyDescent="0.35">
      <c r="A42" s="31"/>
      <c r="B42" s="32"/>
      <c r="C42" s="32"/>
      <c r="D42" s="32"/>
      <c r="E42" s="32"/>
      <c r="F42" s="32"/>
      <c r="G42" s="33"/>
      <c r="H42" s="33"/>
      <c r="I42" s="33"/>
      <c r="J42" s="33"/>
      <c r="K42" s="33"/>
    </row>
    <row r="43" spans="1:16" x14ac:dyDescent="0.35">
      <c r="A43" s="34" t="s">
        <v>31</v>
      </c>
      <c r="B43" s="35">
        <f>B29+B41</f>
        <v>560164136</v>
      </c>
      <c r="C43" s="35">
        <f t="shared" ref="C43:E43" si="2">C29+C41</f>
        <v>472888224</v>
      </c>
      <c r="D43" s="35">
        <f t="shared" si="2"/>
        <v>0</v>
      </c>
      <c r="E43" s="35">
        <f t="shared" si="2"/>
        <v>6025224</v>
      </c>
      <c r="F43" s="35">
        <f>F29+F41</f>
        <v>3434750500</v>
      </c>
      <c r="G43" s="35">
        <f>G29+G41</f>
        <v>1505950798</v>
      </c>
      <c r="H43" s="35">
        <f>H29+H41</f>
        <v>88955</v>
      </c>
      <c r="I43" s="35">
        <f>SUM(I29+I41)</f>
        <v>197703365</v>
      </c>
      <c r="J43" s="35">
        <f>J29+J41</f>
        <v>22922</v>
      </c>
      <c r="K43" s="35">
        <f>K29+K41</f>
        <v>6177594124</v>
      </c>
    </row>
    <row r="44" spans="1:16" ht="53.5" customHeight="1" x14ac:dyDescent="0.35">
      <c r="A44" s="40" t="s">
        <v>33</v>
      </c>
      <c r="B44" s="40"/>
      <c r="C44" s="40"/>
      <c r="D44" s="40"/>
      <c r="E44" s="40"/>
      <c r="F44" s="40"/>
      <c r="G44" s="40"/>
      <c r="H44" s="40"/>
      <c r="I44" s="40"/>
      <c r="J44" s="40"/>
      <c r="K44" s="40"/>
      <c r="L44" s="18"/>
    </row>
    <row r="45" spans="1:16" ht="19.5" customHeight="1" x14ac:dyDescent="0.35">
      <c r="A45" s="36" t="s">
        <v>32</v>
      </c>
      <c r="B45" s="37"/>
      <c r="C45" s="37"/>
      <c r="D45" s="37"/>
      <c r="E45" s="37"/>
      <c r="F45" s="37"/>
      <c r="G45" s="37"/>
      <c r="H45" s="37"/>
      <c r="I45" s="37"/>
      <c r="J45" s="37"/>
      <c r="K45" s="37"/>
    </row>
    <row r="46" spans="1:16" ht="16.5" customHeight="1" x14ac:dyDescent="0.35">
      <c r="A46" s="39" t="s">
        <v>34</v>
      </c>
      <c r="B46" s="39"/>
      <c r="C46" s="39"/>
      <c r="D46" s="39"/>
      <c r="E46" s="39"/>
      <c r="F46" s="39"/>
      <c r="G46" s="39"/>
      <c r="H46" s="39"/>
      <c r="I46" s="39"/>
      <c r="J46" s="39"/>
      <c r="K46" s="39"/>
    </row>
    <row r="47" spans="1:16" x14ac:dyDescent="0.35">
      <c r="A47" s="38" t="s">
        <v>36</v>
      </c>
    </row>
    <row r="50" spans="1:1" x14ac:dyDescent="0.35">
      <c r="A50" s="18"/>
    </row>
  </sheetData>
  <mergeCells count="8">
    <mergeCell ref="A46:K46"/>
    <mergeCell ref="A44:K44"/>
    <mergeCell ref="A1:K2"/>
    <mergeCell ref="A4:K4"/>
    <mergeCell ref="A5:K5"/>
    <mergeCell ref="A6:K6"/>
    <mergeCell ref="B7:D7"/>
    <mergeCell ref="E7:I7"/>
  </mergeCells>
  <dataValidations count="1">
    <dataValidation type="whole" operator="equal" allowBlank="1" showInputMessage="1" showErrorMessage="1" sqref="J31:J36">
      <formula1>0</formula1>
    </dataValidation>
  </dataValidations>
  <pageMargins left="0.31496062992125984" right="0.31496062992125984" top="0.35433070866141736" bottom="0.35433070866141736" header="0.31496062992125984" footer="0.31496062992125984"/>
  <pageSetup paperSize="17"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2019 Q3 - FR</vt:lpstr>
      <vt:lpstr>'2019 Q3 - FR'!Zone_d_impression</vt:lpstr>
    </vt:vector>
  </TitlesOfParts>
  <Manager>Stéphane Legros</Manager>
  <Company>MELCC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des soldes 2019-10-04</dc:title>
  <dc:subject>Rapport des soldes VF 2019-10-04</dc:subject>
  <dc:creator>Jalbert, Anaïs</dc:creator>
  <cp:keywords>Rapport des soldes, marché du carbone, détention</cp:keywords>
  <dc:description>Rapport des soldes des comptes des parties prenantes du marché du carbone Québec Californie</dc:description>
  <cp:lastModifiedBy>El Kadiri, Ridouan</cp:lastModifiedBy>
  <cp:lastPrinted>2019-10-04T14:10:09Z</cp:lastPrinted>
  <dcterms:created xsi:type="dcterms:W3CDTF">2019-10-03T20:25:40Z</dcterms:created>
  <dcterms:modified xsi:type="dcterms:W3CDTF">2019-10-04T17:24:35Z</dcterms:modified>
  <cp:category>Rapport</cp:category>
</cp:coreProperties>
</file>